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i\Desktop\"/>
    </mc:Choice>
  </mc:AlternateContent>
  <xr:revisionPtr revIDLastSave="0" documentId="8_{C9245036-DE48-459F-B4EC-7E90E3B9C4BF}" xr6:coauthVersionLast="47" xr6:coauthVersionMax="47" xr10:uidLastSave="{00000000-0000-0000-0000-000000000000}"/>
  <workbookProtection lockWindows="1"/>
  <bookViews>
    <workbookView xWindow="-120" yWindow="-120" windowWidth="29040" windowHeight="15840" xr2:uid="{00000000-000D-0000-FFFF-FFFF00000000}"/>
  </bookViews>
  <sheets>
    <sheet name="Formular" sheetId="1" r:id="rId1"/>
    <sheet name="Dropdownliste " sheetId="4" state="hidden" r:id="rId2"/>
  </sheets>
  <definedNames>
    <definedName name="_xlnm.Print_Area" localSheetId="0">Formular!$A$1:$Y$57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7" i="1"/>
  <c r="N8" i="1"/>
  <c r="N9" i="1"/>
  <c r="N11" i="1"/>
  <c r="N12" i="1"/>
  <c r="N13" i="1"/>
  <c r="N15" i="1"/>
  <c r="N16" i="1"/>
  <c r="N17" i="1"/>
  <c r="N18" i="1"/>
  <c r="N19" i="1"/>
  <c r="N7" i="1"/>
  <c r="M8" i="1"/>
  <c r="M9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7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7" i="1"/>
  <c r="H15" i="1"/>
  <c r="H18" i="1"/>
  <c r="H23" i="1"/>
  <c r="H26" i="1"/>
  <c r="H31" i="1"/>
  <c r="H34" i="1"/>
  <c r="E37" i="1"/>
  <c r="F37" i="1" s="1"/>
  <c r="H37" i="1" s="1"/>
  <c r="E36" i="1"/>
  <c r="F36" i="1" s="1"/>
  <c r="H36" i="1" s="1"/>
  <c r="E35" i="1"/>
  <c r="F35" i="1" s="1"/>
  <c r="H35" i="1" s="1"/>
  <c r="E34" i="1"/>
  <c r="F34" i="1" s="1"/>
  <c r="E33" i="1"/>
  <c r="F33" i="1" s="1"/>
  <c r="H33" i="1" s="1"/>
  <c r="E32" i="1"/>
  <c r="F32" i="1" s="1"/>
  <c r="H32" i="1" s="1"/>
  <c r="E31" i="1"/>
  <c r="F31" i="1" s="1"/>
  <c r="E30" i="1"/>
  <c r="F30" i="1" s="1"/>
  <c r="H30" i="1" s="1"/>
  <c r="E29" i="1"/>
  <c r="F29" i="1" s="1"/>
  <c r="H29" i="1" s="1"/>
  <c r="E28" i="1"/>
  <c r="F28" i="1" s="1"/>
  <c r="H28" i="1" s="1"/>
  <c r="E27" i="1"/>
  <c r="F27" i="1" s="1"/>
  <c r="H27" i="1" s="1"/>
  <c r="E26" i="1"/>
  <c r="F26" i="1" s="1"/>
  <c r="E25" i="1"/>
  <c r="F25" i="1" s="1"/>
  <c r="H25" i="1" s="1"/>
  <c r="M25" i="1" s="1"/>
  <c r="N25" i="1" s="1"/>
  <c r="E24" i="1"/>
  <c r="F24" i="1" s="1"/>
  <c r="H24" i="1" s="1"/>
  <c r="E23" i="1"/>
  <c r="F23" i="1" s="1"/>
  <c r="E22" i="1"/>
  <c r="F22" i="1" s="1"/>
  <c r="H22" i="1" s="1"/>
  <c r="E21" i="1"/>
  <c r="F21" i="1" s="1"/>
  <c r="H21" i="1" s="1"/>
  <c r="E20" i="1"/>
  <c r="F20" i="1" s="1"/>
  <c r="H20" i="1" s="1"/>
  <c r="E19" i="1"/>
  <c r="F19" i="1" s="1"/>
  <c r="H19" i="1" s="1"/>
  <c r="E18" i="1"/>
  <c r="F18" i="1" s="1"/>
  <c r="E17" i="1"/>
  <c r="F17" i="1" s="1"/>
  <c r="H17" i="1" s="1"/>
  <c r="E16" i="1"/>
  <c r="F16" i="1" s="1"/>
  <c r="H16" i="1" s="1"/>
  <c r="E15" i="1"/>
  <c r="F15" i="1" s="1"/>
  <c r="E14" i="1"/>
  <c r="F14" i="1" s="1"/>
  <c r="H14" i="1" s="1"/>
  <c r="E13" i="1"/>
  <c r="F13" i="1" s="1"/>
  <c r="H13" i="1" s="1"/>
  <c r="E12" i="1"/>
  <c r="F12" i="1" s="1"/>
  <c r="H12" i="1" s="1"/>
  <c r="E11" i="1"/>
  <c r="F11" i="1" s="1"/>
  <c r="H11" i="1" s="1"/>
  <c r="E10" i="1"/>
  <c r="F10" i="1" s="1"/>
  <c r="H10" i="1" s="1"/>
  <c r="E9" i="1"/>
  <c r="F9" i="1" s="1"/>
  <c r="H9" i="1" s="1"/>
  <c r="E8" i="1"/>
  <c r="F8" i="1" s="1"/>
  <c r="H8" i="1" s="1"/>
  <c r="E7" i="1"/>
  <c r="F7" i="1" s="1"/>
  <c r="H7" i="1" s="1"/>
  <c r="M14" i="1" l="1"/>
  <c r="N14" i="1" s="1"/>
  <c r="M10" i="1"/>
  <c r="N10" i="1" s="1"/>
  <c r="H38" i="1"/>
  <c r="P38" i="1"/>
  <c r="Q37" i="1"/>
  <c r="Y37" i="1" s="1"/>
  <c r="Q8" i="1"/>
  <c r="Y8" i="1" s="1"/>
  <c r="Q9" i="1"/>
  <c r="Y9" i="1" s="1"/>
  <c r="Q10" i="1"/>
  <c r="Q11" i="1"/>
  <c r="Y11" i="1" s="1"/>
  <c r="Q12" i="1"/>
  <c r="Y12" i="1" s="1"/>
  <c r="Q13" i="1"/>
  <c r="Y13" i="1" s="1"/>
  <c r="Q14" i="1"/>
  <c r="Q15" i="1"/>
  <c r="Y15" i="1" s="1"/>
  <c r="Q16" i="1"/>
  <c r="Y16" i="1" s="1"/>
  <c r="Q17" i="1"/>
  <c r="Y17" i="1" s="1"/>
  <c r="Q18" i="1"/>
  <c r="Y18" i="1" s="1"/>
  <c r="Q19" i="1"/>
  <c r="Y19" i="1" s="1"/>
  <c r="Q20" i="1"/>
  <c r="Y20" i="1" s="1"/>
  <c r="Q21" i="1"/>
  <c r="Y21" i="1" s="1"/>
  <c r="Q22" i="1"/>
  <c r="Y22" i="1" s="1"/>
  <c r="Q23" i="1"/>
  <c r="Y23" i="1" s="1"/>
  <c r="Q24" i="1"/>
  <c r="Y24" i="1" s="1"/>
  <c r="Q25" i="1"/>
  <c r="Y25" i="1" s="1"/>
  <c r="Q26" i="1"/>
  <c r="Y26" i="1" s="1"/>
  <c r="Q27" i="1"/>
  <c r="Y27" i="1" s="1"/>
  <c r="Q28" i="1"/>
  <c r="Y28" i="1" s="1"/>
  <c r="Q29" i="1"/>
  <c r="Y29" i="1" s="1"/>
  <c r="Q30" i="1"/>
  <c r="Y30" i="1" s="1"/>
  <c r="Q31" i="1"/>
  <c r="Y31" i="1" s="1"/>
  <c r="Q32" i="1"/>
  <c r="Y32" i="1" s="1"/>
  <c r="Q33" i="1"/>
  <c r="Y33" i="1" s="1"/>
  <c r="Q34" i="1"/>
  <c r="Y34" i="1" s="1"/>
  <c r="Q35" i="1"/>
  <c r="Y35" i="1" s="1"/>
  <c r="Q36" i="1"/>
  <c r="Y36" i="1" s="1"/>
  <c r="Q7" i="1"/>
  <c r="Y7" i="1" s="1"/>
  <c r="M38" i="1" l="1"/>
  <c r="Y14" i="1"/>
  <c r="Y10" i="1"/>
  <c r="L38" i="1"/>
  <c r="X38" i="1"/>
  <c r="W38" i="1"/>
  <c r="V38" i="1"/>
  <c r="U38" i="1"/>
  <c r="T38" i="1"/>
  <c r="S38" i="1"/>
  <c r="R38" i="1"/>
  <c r="Q38" i="1"/>
  <c r="O38" i="1"/>
  <c r="Y38" i="1" l="1"/>
  <c r="Y42" i="1" s="1"/>
  <c r="Y46" i="1" s="1"/>
</calcChain>
</file>

<file path=xl/sharedStrings.xml><?xml version="1.0" encoding="utf-8"?>
<sst xmlns="http://schemas.openxmlformats.org/spreadsheetml/2006/main" count="94" uniqueCount="78">
  <si>
    <t>Tag</t>
  </si>
  <si>
    <t>Beginn</t>
  </si>
  <si>
    <t>Ende</t>
  </si>
  <si>
    <t>Reiseziel/Reisezweck</t>
  </si>
  <si>
    <t>Verpflegungskosten</t>
  </si>
  <si>
    <t>Frühstück erhalten</t>
  </si>
  <si>
    <t>Mittagessen erhalten</t>
  </si>
  <si>
    <t>Abendessen erhalten</t>
  </si>
  <si>
    <t>Kürzung für Mahlzeiten</t>
  </si>
  <si>
    <t>Reise</t>
  </si>
  <si>
    <t>Fahrtkosten</t>
  </si>
  <si>
    <t>Übernachtung</t>
  </si>
  <si>
    <t>Reisenebenkosten</t>
  </si>
  <si>
    <t>Trinkgeld</t>
  </si>
  <si>
    <t>Sonstiges</t>
  </si>
  <si>
    <t>EUR</t>
  </si>
  <si>
    <t>km</t>
  </si>
  <si>
    <t>Gesamtbetrag</t>
  </si>
  <si>
    <t>Ort, Datum</t>
  </si>
  <si>
    <t>Personalnummer</t>
  </si>
  <si>
    <t>Name</t>
  </si>
  <si>
    <t>Kostenstelle</t>
  </si>
  <si>
    <t>Monat/Jahr</t>
  </si>
  <si>
    <t>Verpflegungs-pauschale/Ein-zelnachweis</t>
  </si>
  <si>
    <t>Hotel-kosten</t>
  </si>
  <si>
    <t>Gesamtbetrag:</t>
  </si>
  <si>
    <t>Vorschuss:</t>
  </si>
  <si>
    <t>Uhrzeit</t>
  </si>
  <si>
    <t>Unterschrift Mitarb.</t>
  </si>
  <si>
    <t>Summe</t>
  </si>
  <si>
    <t>Kto.</t>
  </si>
  <si>
    <t>Firma</t>
  </si>
  <si>
    <t>auszuzahlender Bertrag</t>
  </si>
  <si>
    <t>4140/4650</t>
  </si>
  <si>
    <t xml:space="preserve">Reisekostenformular </t>
  </si>
  <si>
    <t>JA</t>
  </si>
  <si>
    <t>NEIN</t>
  </si>
  <si>
    <t>0,00</t>
  </si>
  <si>
    <t>Geprüft</t>
  </si>
  <si>
    <t>Genehmigt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</si>
  <si>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</si>
  <si>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</si>
  <si>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</si>
  <si>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</si>
  <si>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</si>
  <si>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</si>
  <si>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</si>
  <si>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</si>
  <si>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</si>
  <si>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</si>
  <si>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</si>
  <si>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</si>
  <si>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</si>
  <si>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</si>
  <si>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</si>
  <si>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</si>
  <si>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</si>
  <si>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</si>
  <si>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</si>
  <si>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</si>
  <si>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</si>
  <si>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Arbeits-essen (Be-wirtung intern)</t>
  </si>
  <si>
    <t>Entfernung Wohnung/ Tätigkeitsstätte - Dienstreiseort</t>
  </si>
  <si>
    <t>Kilo-metergeld (0,30 EUR/km</t>
  </si>
  <si>
    <t>Pauschale bei privater Über-nachtung</t>
  </si>
  <si>
    <t>Transfer (Taxi, Mietwa-gen, Benzin)</t>
  </si>
  <si>
    <t>öffentliche Verkehrs-mittel</t>
  </si>
  <si>
    <t>Bewirtung Externer</t>
  </si>
  <si>
    <t>V</t>
  </si>
  <si>
    <t>Verpflegungspauschale</t>
  </si>
  <si>
    <t>Hilffspalte für Spalte K
 (Berchnung der SUMME)</t>
  </si>
  <si>
    <t>50 Jahre dennree - Zuschuss Hotelkosten</t>
  </si>
  <si>
    <t>Max Mustermann (bitte anpassen)</t>
  </si>
  <si>
    <t>Musterstadt, 21.05.2024 (bitte anpassen)</t>
  </si>
  <si>
    <t>Bitte hier unterschreiben</t>
  </si>
  <si>
    <t>Bitte hier Ihren Vorgestezten unterschreiben lassen</t>
  </si>
  <si>
    <t>1111 (bitte eigene Personalnummer eintragen)</t>
  </si>
  <si>
    <t>dennree / Denns (bitte jeweiliges Tätigkeitsunternehmen angeben)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</si>
</sst>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\ &quot;km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2"/>
      <color rgb="FF4D4D4C"/>
      <name val="Arial Bold"/>
    </font>
    <font>
      <sz val="11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BCCCB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4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6" fontId="0" fillId="0" borderId="0" xfId="0" applyNumberFormat="1"/>
    <xf numFmtId="20" fontId="0" fillId="0" borderId="0" xfId="0" applyNumberFormat="1"/>
    <xf numFmtId="20" fontId="0" fillId="0" borderId="0" xfId="0" applyNumberForma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3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164" fontId="5" fillId="0" borderId="2" xfId="0" applyNumberFormat="1" applyFont="1" applyBorder="1"/>
    <xf numFmtId="164" fontId="5" fillId="0" borderId="2" xfId="0" applyNumberFormat="1" applyFont="1" applyBorder="1" applyProtection="1">
      <protection locked="0"/>
    </xf>
    <xf numFmtId="0" fontId="5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20" fontId="7" fillId="0" borderId="3" xfId="0" applyNumberFormat="1" applyFont="1" applyBorder="1"/>
    <xf numFmtId="44" fontId="7" fillId="0" borderId="7" xfId="1" applyFont="1" applyBorder="1" applyAlignment="1" applyProtection="1">
      <alignment horizontal="center"/>
    </xf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/>
    <xf numFmtId="164" fontId="7" fillId="0" borderId="5" xfId="0" applyNumberFormat="1" applyFont="1" applyBorder="1" applyProtection="1">
      <protection locked="0"/>
    </xf>
    <xf numFmtId="4" fontId="7" fillId="0" borderId="1" xfId="0" applyNumberFormat="1" applyFont="1" applyBorder="1" applyProtection="1">
      <protection locked="0"/>
    </xf>
    <xf numFmtId="164" fontId="7" fillId="0" borderId="6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5" borderId="5" xfId="0" applyFont="1" applyFill="1" applyBorder="1" applyAlignment="1">
      <alignment horizontal="center"/>
    </xf>
    <xf numFmtId="20" fontId="7" fillId="0" borderId="3" xfId="0" applyNumberFormat="1" applyFont="1" applyBorder="1" applyAlignment="1">
      <alignment horizontal="center"/>
    </xf>
    <xf numFmtId="164" fontId="7" fillId="5" borderId="1" xfId="0" applyNumberFormat="1" applyFont="1" applyFill="1" applyBorder="1" applyAlignment="1" applyProtection="1">
      <alignment horizontal="center"/>
      <protection locked="0"/>
    </xf>
    <xf numFmtId="164" fontId="7" fillId="5" borderId="1" xfId="0" applyNumberFormat="1" applyFont="1" applyFill="1" applyBorder="1"/>
    <xf numFmtId="164" fontId="7" fillId="5" borderId="5" xfId="0" applyNumberFormat="1" applyFont="1" applyFill="1" applyBorder="1" applyProtection="1">
      <protection locked="0"/>
    </xf>
    <xf numFmtId="4" fontId="7" fillId="5" borderId="1" xfId="0" applyNumberFormat="1" applyFont="1" applyFill="1" applyBorder="1" applyProtection="1">
      <protection locked="0"/>
    </xf>
    <xf numFmtId="164" fontId="7" fillId="5" borderId="6" xfId="0" applyNumberFormat="1" applyFont="1" applyFill="1" applyBorder="1" applyProtection="1">
      <protection locked="0"/>
    </xf>
    <xf numFmtId="164" fontId="7" fillId="5" borderId="1" xfId="0" applyNumberFormat="1" applyFont="1" applyFill="1" applyBorder="1" applyProtection="1">
      <protection locked="0"/>
    </xf>
    <xf numFmtId="0" fontId="5" fillId="0" borderId="0" xfId="0" applyFont="1" applyAlignment="1">
      <alignment horizontal="right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0" borderId="6" xfId="0" applyFont="1" applyBorder="1" applyProtection="1">
      <protection locked="0"/>
    </xf>
    <xf numFmtId="0" fontId="7" fillId="5" borderId="6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0" fontId="5" fillId="5" borderId="11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textRotation="90"/>
    </xf>
    <xf numFmtId="164" fontId="7" fillId="0" borderId="6" xfId="0" applyNumberFormat="1" applyFont="1" applyBorder="1"/>
    <xf numFmtId="164" fontId="7" fillId="5" borderId="6" xfId="0" applyNumberFormat="1" applyFont="1" applyFill="1" applyBorder="1"/>
    <xf numFmtId="0" fontId="5" fillId="5" borderId="12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1" fontId="7" fillId="0" borderId="15" xfId="0" applyNumberFormat="1" applyFont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164" fontId="5" fillId="0" borderId="4" xfId="0" applyNumberFormat="1" applyFont="1" applyBorder="1"/>
    <xf numFmtId="164" fontId="5" fillId="5" borderId="4" xfId="0" applyNumberFormat="1" applyFont="1" applyFill="1" applyBorder="1"/>
    <xf numFmtId="0" fontId="7" fillId="0" borderId="26" xfId="0" applyFont="1" applyBorder="1" applyAlignment="1">
      <alignment horizont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3" fillId="6" borderId="1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/>
    </xf>
    <xf numFmtId="164" fontId="7" fillId="0" borderId="18" xfId="0" applyNumberFormat="1" applyFont="1" applyBorder="1" applyAlignment="1" applyProtection="1">
      <alignment horizontal="center"/>
      <protection locked="0"/>
    </xf>
    <xf numFmtId="164" fontId="7" fillId="0" borderId="18" xfId="0" applyNumberFormat="1" applyFont="1" applyBorder="1"/>
    <xf numFmtId="164" fontId="7" fillId="0" borderId="20" xfId="0" applyNumberFormat="1" applyFont="1" applyBorder="1"/>
    <xf numFmtId="164" fontId="7" fillId="0" borderId="17" xfId="0" applyNumberFormat="1" applyFont="1" applyBorder="1" applyProtection="1">
      <protection locked="0"/>
    </xf>
    <xf numFmtId="4" fontId="7" fillId="0" borderId="18" xfId="0" applyNumberFormat="1" applyFont="1" applyBorder="1" applyProtection="1">
      <protection locked="0"/>
    </xf>
    <xf numFmtId="164" fontId="7" fillId="0" borderId="20" xfId="0" applyNumberFormat="1" applyFont="1" applyBorder="1" applyProtection="1">
      <protection locked="0"/>
    </xf>
    <xf numFmtId="164" fontId="7" fillId="0" borderId="18" xfId="0" applyNumberFormat="1" applyFont="1" applyBorder="1" applyProtection="1">
      <protection locked="0"/>
    </xf>
    <xf numFmtId="164" fontId="5" fillId="0" borderId="24" xfId="0" applyNumberFormat="1" applyFont="1" applyBorder="1"/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5" fillId="2" borderId="11" xfId="0" applyNumberFormat="1" applyFont="1" applyFill="1" applyBorder="1"/>
    <xf numFmtId="165" fontId="5" fillId="2" borderId="12" xfId="0" applyNumberFormat="1" applyFont="1" applyFill="1" applyBorder="1"/>
    <xf numFmtId="164" fontId="5" fillId="2" borderId="25" xfId="0" applyNumberFormat="1" applyFont="1" applyFill="1" applyBorder="1"/>
    <xf numFmtId="0" fontId="5" fillId="5" borderId="24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164" fontId="7" fillId="0" borderId="33" xfId="0" applyNumberFormat="1" applyFont="1" applyBorder="1" applyAlignment="1" applyProtection="1">
      <alignment horizontal="center"/>
      <protection locked="0"/>
    </xf>
    <xf numFmtId="164" fontId="7" fillId="5" borderId="33" xfId="0" applyNumberFormat="1" applyFont="1" applyFill="1" applyBorder="1" applyAlignment="1" applyProtection="1">
      <alignment horizontal="center"/>
      <protection locked="0"/>
    </xf>
    <xf numFmtId="164" fontId="7" fillId="0" borderId="19" xfId="0" applyNumberFormat="1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</xf>
    <xf numFmtId="164" fontId="7" fillId="5" borderId="1" xfId="0" applyNumberFormat="1" applyFont="1" applyFill="1" applyBorder="1" applyAlignment="1">
      <alignment horizontal="center"/>
    </xf>
    <xf numFmtId="44" fontId="7" fillId="0" borderId="15" xfId="1" applyFont="1" applyBorder="1" applyAlignment="1" applyProtection="1">
      <alignment horizontal="center"/>
    </xf>
    <xf numFmtId="20" fontId="3" fillId="6" borderId="9" xfId="0" applyNumberFormat="1" applyFont="1" applyFill="1" applyBorder="1" applyAlignment="1">
      <alignment horizontal="center" vertical="center"/>
    </xf>
    <xf numFmtId="20" fontId="5" fillId="5" borderId="12" xfId="0" applyNumberFormat="1" applyFont="1" applyFill="1" applyBorder="1" applyAlignment="1">
      <alignment horizontal="center" textRotation="90"/>
    </xf>
    <xf numFmtId="0" fontId="3" fillId="6" borderId="35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textRotation="90"/>
    </xf>
    <xf numFmtId="20" fontId="5" fillId="5" borderId="12" xfId="0" applyNumberFormat="1" applyFont="1" applyFill="1" applyBorder="1" applyAlignment="1">
      <alignment horizontal="center" wrapText="1"/>
    </xf>
    <xf numFmtId="164" fontId="5" fillId="2" borderId="37" xfId="0" applyNumberFormat="1" applyFont="1" applyFill="1" applyBorder="1"/>
    <xf numFmtId="0" fontId="7" fillId="0" borderId="38" xfId="0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0" fontId="7" fillId="0" borderId="1" xfId="0" applyNumberFormat="1" applyFont="1" applyBorder="1" applyAlignment="1" applyProtection="1">
      <alignment horizontal="center"/>
      <protection locked="0"/>
    </xf>
    <xf numFmtId="20" fontId="7" fillId="5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0" fontId="7" fillId="0" borderId="15" xfId="0" applyNumberFormat="1" applyFont="1" applyBorder="1" applyAlignment="1" applyProtection="1">
      <alignment horizontal="center"/>
      <protection locked="0"/>
    </xf>
    <xf numFmtId="0" fontId="3" fillId="4" borderId="9" xfId="0" applyFont="1" applyFill="1" applyBorder="1" applyAlignment="1">
      <alignment horizontal="center" vertical="center"/>
    </xf>
    <xf numFmtId="0" fontId="0" fillId="4" borderId="0" xfId="0" applyFill="1"/>
    <xf numFmtId="0" fontId="8" fillId="4" borderId="39" xfId="0" applyFont="1" applyFill="1" applyBorder="1" applyAlignment="1">
      <alignment horizontal="center" textRotation="90" wrapText="1"/>
    </xf>
    <xf numFmtId="0" fontId="5" fillId="4" borderId="3" xfId="0" applyFont="1" applyFill="1" applyBorder="1" applyAlignment="1">
      <alignment horizontal="center"/>
    </xf>
    <xf numFmtId="164" fontId="5" fillId="4" borderId="39" xfId="0" applyNumberFormat="1" applyFont="1" applyFill="1" applyBorder="1"/>
    <xf numFmtId="0" fontId="7" fillId="4" borderId="40" xfId="0" applyFont="1" applyFill="1" applyBorder="1" applyAlignment="1">
      <alignment horizontal="center"/>
    </xf>
    <xf numFmtId="0" fontId="7" fillId="4" borderId="3" xfId="0" applyFont="1" applyFill="1" applyBorder="1"/>
    <xf numFmtId="0" fontId="5" fillId="0" borderId="0" xfId="0" applyFont="1" applyAlignment="1">
      <alignment horizontal="center"/>
    </xf>
    <xf numFmtId="17" fontId="5" fillId="0" borderId="2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0" fontId="0" fillId="0" borderId="0" xfId="0"/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5" borderId="17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0" fillId="0" borderId="32" xfId="0" applyBorder="1"/>
    <xf numFmtId="0" fontId="0" fillId="0" borderId="36" xfId="0" applyBorder="1"/>
  </cellXfs>
  <cellStyles count="2">
    <cellStyle name="Standard" xfId="0" builtinId="0"/>
    <cellStyle name="Währung" xfId="1" builtinId="4"/>
  </cellStyles>
  <dxfs count="131"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  <numFmt numFmtId="2" formatCode="0.00"/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207818</xdr:colOff>
      <xdr:row>0</xdr:row>
      <xdr:rowOff>69273</xdr:rowOff>
    </xdr:from>
    <xdr:to>
      <xdr:col>24</xdr:col>
      <xdr:colOff>1246908</xdr:colOff>
      <xdr:row>1</xdr:row>
      <xdr:rowOff>159530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ABD3267-4AF9-4629-82C4-72777F6F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6773" y="69273"/>
          <a:ext cx="1039090" cy="4366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3" totalsRowShown="0" headerRowDxfId="130" dataDxfId="128" headerRowBorderDxfId="129" tableBorderDxfId="127" dataCellStyle="Währung">
  <autoFilter ref="A1:A3" xr:uid="{00000000-0009-0000-0100-000001000000}"/>
  <tableColumns count="1">
    <tableColumn id="1" xr3:uid="{00000000-0010-0000-0000-000001000000}" name="Verpflegungs-pauschale/Ein-zelnachweis" dataDxfId="126" dataCellStyle="Währung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C1:C3" totalsRowShown="0" dataDxfId="125">
  <autoFilter ref="C1:C3" xr:uid="{00000000-0009-0000-0100-000002000000}"/>
  <tableColumns count="1">
    <tableColumn id="1" xr3:uid="{00000000-0010-0000-0100-000001000000}" name="Verpflegungskosten" dataDxfId="12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windowProtection="1" showGridLines="0" tabSelected="1" view="pageLayout" zoomScaleNormal="85" zoomScaleSheetLayoutView="85" workbookViewId="0">
      <selection activeCell="I42" sqref="I42:P42"/>
    </sheetView>
  </sheetViews>
  <sheetFormatPr baseColWidth="10" defaultColWidth="1.7109375" defaultRowHeight="15"/>
  <cols>
    <col min="1" max="1" width="5.42578125" customWidth="1"/>
    <col min="2" max="2" width="10" customWidth="1"/>
    <col min="3" max="3" width="9.85546875" customWidth="1"/>
    <col min="4" max="4" width="45.5703125" customWidth="1"/>
    <col min="5" max="5" width="5.5703125" hidden="1" customWidth="1"/>
    <col min="6" max="6" width="11.7109375" style="4" hidden="1" customWidth="1"/>
    <col min="7" max="7" width="7" style="4" customWidth="1"/>
    <col min="8" max="8" width="18" style="4" customWidth="1"/>
    <col min="9" max="10" width="7" style="4" customWidth="1"/>
    <col min="11" max="11" width="7.140625" style="4" customWidth="1"/>
    <col min="12" max="13" width="10.5703125" customWidth="1"/>
    <col min="14" max="14" width="10.5703125" hidden="1" customWidth="1"/>
    <col min="15" max="15" width="12.5703125" customWidth="1"/>
    <col min="16" max="16" width="19.42578125" customWidth="1"/>
    <col min="17" max="17" width="11.28515625" customWidth="1"/>
    <col min="18" max="18" width="11.42578125" customWidth="1"/>
    <col min="19" max="19" width="11.7109375" customWidth="1"/>
    <col min="20" max="20" width="11.28515625" customWidth="1"/>
    <col min="21" max="21" width="12.5703125" customWidth="1"/>
    <col min="22" max="22" width="14.5703125" customWidth="1"/>
    <col min="23" max="23" width="11" customWidth="1"/>
    <col min="24" max="24" width="14.7109375" customWidth="1"/>
    <col min="25" max="25" width="20.5703125" customWidth="1"/>
  </cols>
  <sheetData>
    <row r="1" spans="1:25" ht="27.75">
      <c r="A1" s="114" t="s">
        <v>34</v>
      </c>
      <c r="B1" s="115"/>
      <c r="C1" s="115"/>
      <c r="D1" s="115"/>
      <c r="E1" s="115"/>
      <c r="F1" s="115"/>
      <c r="G1"/>
      <c r="H1" s="114"/>
      <c r="I1" s="115"/>
      <c r="J1" s="115"/>
      <c r="K1" s="115"/>
      <c r="L1" s="115"/>
      <c r="M1" s="115"/>
      <c r="O1" s="114"/>
      <c r="P1" s="115"/>
      <c r="Q1" s="115"/>
      <c r="R1" s="115"/>
      <c r="S1" s="115"/>
      <c r="T1" s="115"/>
      <c r="U1" s="114"/>
      <c r="V1" s="115"/>
      <c r="W1" s="115"/>
      <c r="X1" s="115"/>
      <c r="Y1" s="115"/>
    </row>
    <row r="2" spans="1:25" ht="15.75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5" ht="15.75" thickBot="1">
      <c r="A3" s="9" t="s">
        <v>40</v>
      </c>
      <c r="B3" s="9" t="s">
        <v>41</v>
      </c>
      <c r="C3" s="9" t="s">
        <v>42</v>
      </c>
      <c r="D3" s="9" t="s">
        <v>43</v>
      </c>
      <c r="E3" s="9"/>
      <c r="F3" s="9"/>
      <c r="G3" s="92" t="s">
        <v>44</v>
      </c>
      <c r="H3" s="90" t="s">
        <v>45</v>
      </c>
      <c r="I3" s="90" t="s">
        <v>46</v>
      </c>
      <c r="J3" s="90" t="s">
        <v>47</v>
      </c>
      <c r="K3" s="90" t="s">
        <v>48</v>
      </c>
      <c r="L3" s="90" t="s">
        <v>49</v>
      </c>
      <c r="M3" s="9" t="s">
        <v>50</v>
      </c>
      <c r="N3" s="103"/>
      <c r="O3" s="9" t="s">
        <v>51</v>
      </c>
      <c r="P3" s="9" t="s">
        <v>52</v>
      </c>
      <c r="Q3" s="9" t="s">
        <v>53</v>
      </c>
      <c r="R3" s="9" t="s">
        <v>54</v>
      </c>
      <c r="S3" s="9" t="s">
        <v>55</v>
      </c>
      <c r="T3" s="67" t="s">
        <v>56</v>
      </c>
      <c r="U3" s="9" t="s">
        <v>57</v>
      </c>
      <c r="V3" s="9" t="s">
        <v>58</v>
      </c>
      <c r="W3" s="9" t="s">
        <v>59</v>
      </c>
      <c r="X3" s="9" t="s">
        <v>60</v>
      </c>
      <c r="Y3" s="9" t="s">
        <v>68</v>
      </c>
    </row>
    <row r="4" spans="1:25" s="2" customFormat="1" ht="15.75" thickBot="1">
      <c r="A4" s="120" t="s">
        <v>9</v>
      </c>
      <c r="B4" s="125"/>
      <c r="C4" s="125"/>
      <c r="D4" s="126"/>
      <c r="E4" s="12"/>
      <c r="F4" s="12"/>
      <c r="G4" s="127" t="s">
        <v>4</v>
      </c>
      <c r="H4" s="128"/>
      <c r="I4" s="128"/>
      <c r="J4" s="128"/>
      <c r="K4" s="128"/>
      <c r="L4" s="128"/>
      <c r="M4" s="129"/>
      <c r="N4" s="104"/>
      <c r="O4" s="116" t="s">
        <v>10</v>
      </c>
      <c r="P4" s="117"/>
      <c r="Q4" s="118"/>
      <c r="R4" s="120" t="s">
        <v>11</v>
      </c>
      <c r="S4" s="121"/>
      <c r="T4" s="122" t="s">
        <v>12</v>
      </c>
      <c r="U4" s="123"/>
      <c r="V4" s="123"/>
      <c r="W4" s="123"/>
      <c r="X4" s="124"/>
      <c r="Y4" s="82" t="s">
        <v>17</v>
      </c>
    </row>
    <row r="5" spans="1:25" s="1" customFormat="1" ht="135.75" thickBot="1">
      <c r="A5" s="48" t="s">
        <v>0</v>
      </c>
      <c r="B5" s="49" t="s">
        <v>1</v>
      </c>
      <c r="C5" s="49" t="s">
        <v>2</v>
      </c>
      <c r="D5" s="50" t="s">
        <v>3</v>
      </c>
      <c r="E5" s="24"/>
      <c r="F5" s="24"/>
      <c r="G5" s="93" t="s">
        <v>69</v>
      </c>
      <c r="H5" s="94" t="s">
        <v>23</v>
      </c>
      <c r="I5" s="91" t="s">
        <v>5</v>
      </c>
      <c r="J5" s="91" t="s">
        <v>6</v>
      </c>
      <c r="K5" s="91" t="s">
        <v>7</v>
      </c>
      <c r="L5" s="91" t="s">
        <v>8</v>
      </c>
      <c r="M5" s="55" t="s">
        <v>32</v>
      </c>
      <c r="N5" s="105" t="s">
        <v>70</v>
      </c>
      <c r="O5" s="54" t="s">
        <v>66</v>
      </c>
      <c r="P5" s="58" t="s">
        <v>62</v>
      </c>
      <c r="Q5" s="59" t="s">
        <v>63</v>
      </c>
      <c r="R5" s="54" t="s">
        <v>64</v>
      </c>
      <c r="S5" s="59" t="s">
        <v>24</v>
      </c>
      <c r="T5" s="54" t="s">
        <v>65</v>
      </c>
      <c r="U5" s="58" t="s">
        <v>61</v>
      </c>
      <c r="V5" s="58" t="s">
        <v>67</v>
      </c>
      <c r="W5" s="49" t="s">
        <v>13</v>
      </c>
      <c r="X5" s="50" t="s">
        <v>14</v>
      </c>
      <c r="Y5" s="68"/>
    </row>
    <row r="6" spans="1:25" s="1" customFormat="1">
      <c r="A6" s="22"/>
      <c r="B6" s="23" t="s">
        <v>27</v>
      </c>
      <c r="C6" s="23" t="s">
        <v>27</v>
      </c>
      <c r="D6" s="26"/>
      <c r="E6" s="24"/>
      <c r="F6" s="24"/>
      <c r="G6" s="83"/>
      <c r="H6" s="25" t="s">
        <v>15</v>
      </c>
      <c r="I6" s="23"/>
      <c r="J6" s="23"/>
      <c r="K6" s="23"/>
      <c r="L6" s="23" t="s">
        <v>15</v>
      </c>
      <c r="M6" s="26" t="s">
        <v>15</v>
      </c>
      <c r="N6" s="106"/>
      <c r="O6" s="22" t="s">
        <v>15</v>
      </c>
      <c r="P6" s="25" t="s">
        <v>16</v>
      </c>
      <c r="Q6" s="26" t="s">
        <v>15</v>
      </c>
      <c r="R6" s="22" t="s">
        <v>15</v>
      </c>
      <c r="S6" s="26" t="s">
        <v>15</v>
      </c>
      <c r="T6" s="22" t="s">
        <v>15</v>
      </c>
      <c r="U6" s="23" t="s">
        <v>15</v>
      </c>
      <c r="V6" s="23" t="s">
        <v>15</v>
      </c>
      <c r="W6" s="23" t="s">
        <v>15</v>
      </c>
      <c r="X6" s="26" t="s">
        <v>15</v>
      </c>
      <c r="Y6" s="61" t="s">
        <v>15</v>
      </c>
    </row>
    <row r="7" spans="1:25">
      <c r="A7" s="27">
        <v>1</v>
      </c>
      <c r="B7" s="98"/>
      <c r="C7" s="98"/>
      <c r="D7" s="51"/>
      <c r="E7" s="28">
        <f>C7-B7</f>
        <v>0</v>
      </c>
      <c r="F7" s="29" t="str">
        <f>IF(E7=$E$60,"28,00 €",IF(E7&gt;$E$59,"14,00 €","0,00"))</f>
        <v>0,00</v>
      </c>
      <c r="G7" s="84"/>
      <c r="H7" s="87" t="str">
        <f>IF(G7="NEIN","0,00",F7)</f>
        <v>0,00</v>
      </c>
      <c r="I7" s="30"/>
      <c r="J7" s="30"/>
      <c r="K7" s="30"/>
      <c r="L7" s="31">
        <f>IF(I7="JA",20%*28,"0,00")+IF(J7="JA",40%*28,"0,00")+IF(K7="JA",40%*28,"0,00")</f>
        <v>0</v>
      </c>
      <c r="M7" s="56" t="str">
        <f>IF(B7="","",TEXT(IF(H7-L7&lt;0,TEXT(0,"0,00 €"),H7-L7),"0,00 €"))</f>
        <v/>
      </c>
      <c r="N7" s="109" t="str">
        <f>IFERROR(M7*1,"0")</f>
        <v>0</v>
      </c>
      <c r="O7" s="32"/>
      <c r="P7" s="33"/>
      <c r="Q7" s="56">
        <f>P7*0.3</f>
        <v>0</v>
      </c>
      <c r="R7" s="32"/>
      <c r="S7" s="34"/>
      <c r="T7" s="32"/>
      <c r="U7" s="35"/>
      <c r="V7" s="35"/>
      <c r="W7" s="35"/>
      <c r="X7" s="34"/>
      <c r="Y7" s="62" t="str">
        <f>IFERROR(SUM(M7+O7+Q7+R7+S7+T7+U7+V7+W7+X7),"")</f>
        <v/>
      </c>
    </row>
    <row r="8" spans="1:25">
      <c r="A8" s="36">
        <v>2</v>
      </c>
      <c r="B8" s="99"/>
      <c r="C8" s="99"/>
      <c r="D8" s="52"/>
      <c r="E8" s="28">
        <f t="shared" ref="E8:E37" si="0">C8-B8</f>
        <v>0</v>
      </c>
      <c r="F8" s="37" t="str">
        <f t="shared" ref="F8:F37" si="1">IF(E8=$E$60,"28,00 €",IF(E8&gt;$E$59,"14,00 €","0,00"))</f>
        <v>0,00</v>
      </c>
      <c r="G8" s="85"/>
      <c r="H8" s="88" t="str">
        <f t="shared" ref="H8:H37" si="2">IF(G8="NEIN","0,00",F8)</f>
        <v>0,00</v>
      </c>
      <c r="I8" s="38"/>
      <c r="J8" s="38"/>
      <c r="K8" s="38"/>
      <c r="L8" s="39">
        <f t="shared" ref="L8:L37" si="3">IF(I8="JA",20%*28,"0,00")+IF(J8="JA",40%*28,"0,00")+IF(K8="JA",40%*28,"0,00")</f>
        <v>0</v>
      </c>
      <c r="M8" s="57" t="str">
        <f t="shared" ref="M8:M37" si="4">IF(B8="","",TEXT(IF(H8-L8&lt;0,TEXT(0,"0,00 €"),H8-L8),"0,00 €"))</f>
        <v/>
      </c>
      <c r="N8" s="109" t="str">
        <f t="shared" ref="N8:N37" si="5">IFERROR(M8*1,"0")</f>
        <v>0</v>
      </c>
      <c r="O8" s="40"/>
      <c r="P8" s="41"/>
      <c r="Q8" s="57">
        <f t="shared" ref="Q8:Q36" si="6">P8*0.3</f>
        <v>0</v>
      </c>
      <c r="R8" s="40"/>
      <c r="S8" s="42"/>
      <c r="T8" s="40"/>
      <c r="U8" s="43"/>
      <c r="V8" s="43"/>
      <c r="W8" s="43"/>
      <c r="X8" s="42"/>
      <c r="Y8" s="63" t="str">
        <f t="shared" ref="Y8:Y37" si="7">IFERROR(SUM(M8+O8+Q8+R8+S8+T8+U8+V8+W8+X8),"")</f>
        <v/>
      </c>
    </row>
    <row r="9" spans="1:25">
      <c r="A9" s="27">
        <v>3</v>
      </c>
      <c r="B9" s="98"/>
      <c r="C9" s="98"/>
      <c r="D9" s="51"/>
      <c r="E9" s="28">
        <f t="shared" si="0"/>
        <v>0</v>
      </c>
      <c r="F9" s="37" t="str">
        <f t="shared" si="1"/>
        <v>0,00</v>
      </c>
      <c r="G9" s="84"/>
      <c r="H9" s="87" t="str">
        <f t="shared" si="2"/>
        <v>0,00</v>
      </c>
      <c r="I9" s="30"/>
      <c r="J9" s="30"/>
      <c r="K9" s="30"/>
      <c r="L9" s="31">
        <f t="shared" si="3"/>
        <v>0</v>
      </c>
      <c r="M9" s="56" t="str">
        <f t="shared" si="4"/>
        <v/>
      </c>
      <c r="N9" s="109" t="str">
        <f t="shared" si="5"/>
        <v>0</v>
      </c>
      <c r="O9" s="32"/>
      <c r="P9" s="33"/>
      <c r="Q9" s="56">
        <f t="shared" si="6"/>
        <v>0</v>
      </c>
      <c r="R9" s="32"/>
      <c r="S9" s="34"/>
      <c r="T9" s="32"/>
      <c r="U9" s="35"/>
      <c r="V9" s="35"/>
      <c r="W9" s="35"/>
      <c r="X9" s="34"/>
      <c r="Y9" s="62" t="str">
        <f t="shared" si="7"/>
        <v/>
      </c>
    </row>
    <row r="10" spans="1:25">
      <c r="A10" s="36">
        <v>4</v>
      </c>
      <c r="B10" s="99"/>
      <c r="C10" s="99"/>
      <c r="D10" s="52"/>
      <c r="E10" s="28">
        <f t="shared" si="0"/>
        <v>0</v>
      </c>
      <c r="F10" s="37" t="str">
        <f t="shared" si="1"/>
        <v>0,00</v>
      </c>
      <c r="G10" s="85"/>
      <c r="H10" s="88" t="str">
        <f t="shared" si="2"/>
        <v>0,00</v>
      </c>
      <c r="I10" s="38"/>
      <c r="J10" s="38"/>
      <c r="K10" s="38"/>
      <c r="L10" s="39">
        <f t="shared" si="3"/>
        <v>0</v>
      </c>
      <c r="M10" s="57" t="str">
        <f t="shared" si="4"/>
        <v/>
      </c>
      <c r="N10" s="109" t="str">
        <f t="shared" si="5"/>
        <v>0</v>
      </c>
      <c r="O10" s="40"/>
      <c r="P10" s="41"/>
      <c r="Q10" s="57">
        <f t="shared" si="6"/>
        <v>0</v>
      </c>
      <c r="R10" s="40"/>
      <c r="S10" s="42"/>
      <c r="T10" s="40"/>
      <c r="U10" s="43"/>
      <c r="V10" s="43"/>
      <c r="W10" s="43"/>
      <c r="X10" s="42"/>
      <c r="Y10" s="63" t="str">
        <f t="shared" si="7"/>
        <v/>
      </c>
    </row>
    <row r="11" spans="1:25">
      <c r="A11" s="27">
        <v>5</v>
      </c>
      <c r="B11" s="98"/>
      <c r="C11" s="98"/>
      <c r="D11" s="51"/>
      <c r="E11" s="28">
        <f t="shared" si="0"/>
        <v>0</v>
      </c>
      <c r="F11" s="37" t="str">
        <f t="shared" si="1"/>
        <v>0,00</v>
      </c>
      <c r="G11" s="84"/>
      <c r="H11" s="87" t="str">
        <f t="shared" si="2"/>
        <v>0,00</v>
      </c>
      <c r="I11" s="30"/>
      <c r="J11" s="30"/>
      <c r="K11" s="30"/>
      <c r="L11" s="31">
        <f t="shared" si="3"/>
        <v>0</v>
      </c>
      <c r="M11" s="56" t="str">
        <f t="shared" si="4"/>
        <v/>
      </c>
      <c r="N11" s="109" t="str">
        <f t="shared" si="5"/>
        <v>0</v>
      </c>
      <c r="O11" s="32"/>
      <c r="P11" s="33"/>
      <c r="Q11" s="56">
        <f t="shared" si="6"/>
        <v>0</v>
      </c>
      <c r="R11" s="32"/>
      <c r="S11" s="34"/>
      <c r="T11" s="32"/>
      <c r="U11" s="35"/>
      <c r="V11" s="35"/>
      <c r="W11" s="35"/>
      <c r="X11" s="34"/>
      <c r="Y11" s="62" t="str">
        <f t="shared" si="7"/>
        <v/>
      </c>
    </row>
    <row r="12" spans="1:25">
      <c r="A12" s="36">
        <v>6</v>
      </c>
      <c r="B12" s="100"/>
      <c r="C12" s="100"/>
      <c r="D12" s="52"/>
      <c r="E12" s="28">
        <f t="shared" si="0"/>
        <v>0</v>
      </c>
      <c r="F12" s="37" t="str">
        <f t="shared" si="1"/>
        <v>0,00</v>
      </c>
      <c r="G12" s="85"/>
      <c r="H12" s="88" t="str">
        <f t="shared" si="2"/>
        <v>0,00</v>
      </c>
      <c r="I12" s="38"/>
      <c r="J12" s="38"/>
      <c r="K12" s="38"/>
      <c r="L12" s="39">
        <f t="shared" si="3"/>
        <v>0</v>
      </c>
      <c r="M12" s="57" t="str">
        <f t="shared" si="4"/>
        <v/>
      </c>
      <c r="N12" s="109" t="str">
        <f t="shared" si="5"/>
        <v>0</v>
      </c>
      <c r="O12" s="40"/>
      <c r="P12" s="41"/>
      <c r="Q12" s="57">
        <f t="shared" si="6"/>
        <v>0</v>
      </c>
      <c r="R12" s="40"/>
      <c r="S12" s="42"/>
      <c r="T12" s="40"/>
      <c r="U12" s="43"/>
      <c r="V12" s="43"/>
      <c r="W12" s="43"/>
      <c r="X12" s="42"/>
      <c r="Y12" s="63" t="str">
        <f t="shared" si="7"/>
        <v/>
      </c>
    </row>
    <row r="13" spans="1:25">
      <c r="A13" s="27">
        <v>7</v>
      </c>
      <c r="B13" s="98"/>
      <c r="C13" s="98"/>
      <c r="D13" s="51"/>
      <c r="E13" s="28">
        <f t="shared" si="0"/>
        <v>0</v>
      </c>
      <c r="F13" s="37" t="str">
        <f t="shared" si="1"/>
        <v>0,00</v>
      </c>
      <c r="G13" s="84"/>
      <c r="H13" s="87" t="str">
        <f t="shared" si="2"/>
        <v>0,00</v>
      </c>
      <c r="I13" s="30"/>
      <c r="J13" s="30"/>
      <c r="K13" s="30"/>
      <c r="L13" s="31">
        <f t="shared" si="3"/>
        <v>0</v>
      </c>
      <c r="M13" s="56" t="str">
        <f t="shared" si="4"/>
        <v/>
      </c>
      <c r="N13" s="109" t="str">
        <f t="shared" si="5"/>
        <v>0</v>
      </c>
      <c r="O13" s="32"/>
      <c r="P13" s="33"/>
      <c r="Q13" s="56">
        <f t="shared" si="6"/>
        <v>0</v>
      </c>
      <c r="R13" s="32"/>
      <c r="S13" s="34"/>
      <c r="T13" s="32"/>
      <c r="U13" s="35"/>
      <c r="V13" s="35"/>
      <c r="W13" s="35"/>
      <c r="X13" s="34"/>
      <c r="Y13" s="62" t="str">
        <f t="shared" si="7"/>
        <v/>
      </c>
    </row>
    <row r="14" spans="1:25">
      <c r="A14" s="36">
        <v>8</v>
      </c>
      <c r="B14" s="99"/>
      <c r="C14" s="99"/>
      <c r="D14" s="52"/>
      <c r="E14" s="28">
        <f t="shared" si="0"/>
        <v>0</v>
      </c>
      <c r="F14" s="37" t="str">
        <f t="shared" si="1"/>
        <v>0,00</v>
      </c>
      <c r="G14" s="85"/>
      <c r="H14" s="88" t="str">
        <f t="shared" si="2"/>
        <v>0,00</v>
      </c>
      <c r="I14" s="38"/>
      <c r="J14" s="38"/>
      <c r="K14" s="38"/>
      <c r="L14" s="39">
        <f t="shared" si="3"/>
        <v>0</v>
      </c>
      <c r="M14" s="57" t="str">
        <f t="shared" si="4"/>
        <v/>
      </c>
      <c r="N14" s="109" t="str">
        <f t="shared" si="5"/>
        <v>0</v>
      </c>
      <c r="O14" s="40"/>
      <c r="P14" s="41"/>
      <c r="Q14" s="57">
        <f t="shared" si="6"/>
        <v>0</v>
      </c>
      <c r="R14" s="40"/>
      <c r="S14" s="42"/>
      <c r="T14" s="40"/>
      <c r="U14" s="43"/>
      <c r="V14" s="43"/>
      <c r="W14" s="43"/>
      <c r="X14" s="42"/>
      <c r="Y14" s="63" t="str">
        <f t="shared" si="7"/>
        <v/>
      </c>
    </row>
    <row r="15" spans="1:25">
      <c r="A15" s="27">
        <v>9</v>
      </c>
      <c r="B15" s="101"/>
      <c r="C15" s="101"/>
      <c r="D15" s="51"/>
      <c r="E15" s="28">
        <f t="shared" si="0"/>
        <v>0</v>
      </c>
      <c r="F15" s="37" t="str">
        <f t="shared" si="1"/>
        <v>0,00</v>
      </c>
      <c r="G15" s="84"/>
      <c r="H15" s="87" t="str">
        <f t="shared" si="2"/>
        <v>0,00</v>
      </c>
      <c r="I15" s="30"/>
      <c r="J15" s="30"/>
      <c r="K15" s="30"/>
      <c r="L15" s="31">
        <f t="shared" si="3"/>
        <v>0</v>
      </c>
      <c r="M15" s="56" t="str">
        <f t="shared" si="4"/>
        <v/>
      </c>
      <c r="N15" s="109" t="str">
        <f t="shared" si="5"/>
        <v>0</v>
      </c>
      <c r="O15" s="32"/>
      <c r="P15" s="33"/>
      <c r="Q15" s="56">
        <f t="shared" si="6"/>
        <v>0</v>
      </c>
      <c r="R15" s="32"/>
      <c r="S15" s="34"/>
      <c r="T15" s="32"/>
      <c r="U15" s="35"/>
      <c r="V15" s="35"/>
      <c r="W15" s="35"/>
      <c r="X15" s="34"/>
      <c r="Y15" s="62" t="str">
        <f t="shared" si="7"/>
        <v/>
      </c>
    </row>
    <row r="16" spans="1:25">
      <c r="A16" s="36">
        <v>10</v>
      </c>
      <c r="B16" s="100"/>
      <c r="C16" s="100"/>
      <c r="D16" s="52"/>
      <c r="E16" s="28">
        <f t="shared" si="0"/>
        <v>0</v>
      </c>
      <c r="F16" s="37" t="str">
        <f t="shared" si="1"/>
        <v>0,00</v>
      </c>
      <c r="G16" s="85"/>
      <c r="H16" s="88" t="str">
        <f t="shared" si="2"/>
        <v>0,00</v>
      </c>
      <c r="I16" s="38"/>
      <c r="J16" s="38"/>
      <c r="K16" s="38"/>
      <c r="L16" s="39">
        <f t="shared" si="3"/>
        <v>0</v>
      </c>
      <c r="M16" s="57" t="str">
        <f t="shared" si="4"/>
        <v/>
      </c>
      <c r="N16" s="109" t="str">
        <f t="shared" si="5"/>
        <v>0</v>
      </c>
      <c r="O16" s="40"/>
      <c r="P16" s="41"/>
      <c r="Q16" s="57">
        <f t="shared" si="6"/>
        <v>0</v>
      </c>
      <c r="R16" s="40"/>
      <c r="S16" s="42"/>
      <c r="T16" s="40"/>
      <c r="U16" s="43"/>
      <c r="V16" s="43"/>
      <c r="W16" s="43"/>
      <c r="X16" s="42"/>
      <c r="Y16" s="63" t="str">
        <f t="shared" si="7"/>
        <v/>
      </c>
    </row>
    <row r="17" spans="1:25">
      <c r="A17" s="27">
        <v>11</v>
      </c>
      <c r="B17" s="101"/>
      <c r="C17" s="101"/>
      <c r="D17" s="51"/>
      <c r="E17" s="28">
        <f t="shared" si="0"/>
        <v>0</v>
      </c>
      <c r="F17" s="37" t="str">
        <f t="shared" si="1"/>
        <v>0,00</v>
      </c>
      <c r="G17" s="84"/>
      <c r="H17" s="87" t="str">
        <f t="shared" si="2"/>
        <v>0,00</v>
      </c>
      <c r="I17" s="30"/>
      <c r="J17" s="30"/>
      <c r="K17" s="30"/>
      <c r="L17" s="31">
        <f t="shared" si="3"/>
        <v>0</v>
      </c>
      <c r="M17" s="56" t="str">
        <f t="shared" si="4"/>
        <v/>
      </c>
      <c r="N17" s="109" t="str">
        <f t="shared" si="5"/>
        <v>0</v>
      </c>
      <c r="O17" s="32"/>
      <c r="P17" s="33"/>
      <c r="Q17" s="56">
        <f t="shared" si="6"/>
        <v>0</v>
      </c>
      <c r="R17" s="32"/>
      <c r="S17" s="34"/>
      <c r="T17" s="32"/>
      <c r="U17" s="35"/>
      <c r="V17" s="35"/>
      <c r="W17" s="35"/>
      <c r="X17" s="34"/>
      <c r="Y17" s="62" t="str">
        <f t="shared" si="7"/>
        <v/>
      </c>
    </row>
    <row r="18" spans="1:25">
      <c r="A18" s="36">
        <v>12</v>
      </c>
      <c r="B18" s="100"/>
      <c r="C18" s="100"/>
      <c r="D18" s="52"/>
      <c r="E18" s="28">
        <f t="shared" si="0"/>
        <v>0</v>
      </c>
      <c r="F18" s="37" t="str">
        <f t="shared" si="1"/>
        <v>0,00</v>
      </c>
      <c r="G18" s="85"/>
      <c r="H18" s="88" t="str">
        <f t="shared" si="2"/>
        <v>0,00</v>
      </c>
      <c r="I18" s="38"/>
      <c r="J18" s="38"/>
      <c r="K18" s="38"/>
      <c r="L18" s="39">
        <f t="shared" si="3"/>
        <v>0</v>
      </c>
      <c r="M18" s="57" t="str">
        <f t="shared" si="4"/>
        <v/>
      </c>
      <c r="N18" s="109" t="str">
        <f t="shared" si="5"/>
        <v>0</v>
      </c>
      <c r="O18" s="40"/>
      <c r="P18" s="41"/>
      <c r="Q18" s="57">
        <f t="shared" si="6"/>
        <v>0</v>
      </c>
      <c r="R18" s="40"/>
      <c r="S18" s="42"/>
      <c r="T18" s="40"/>
      <c r="U18" s="43"/>
      <c r="V18" s="43"/>
      <c r="W18" s="43"/>
      <c r="X18" s="42"/>
      <c r="Y18" s="63" t="str">
        <f t="shared" si="7"/>
        <v/>
      </c>
    </row>
    <row r="19" spans="1:25">
      <c r="A19" s="27">
        <v>13</v>
      </c>
      <c r="B19" s="101"/>
      <c r="C19" s="101"/>
      <c r="D19" s="51"/>
      <c r="E19" s="28">
        <f t="shared" si="0"/>
        <v>0</v>
      </c>
      <c r="F19" s="37" t="str">
        <f t="shared" si="1"/>
        <v>0,00</v>
      </c>
      <c r="G19" s="84"/>
      <c r="H19" s="87" t="str">
        <f t="shared" si="2"/>
        <v>0,00</v>
      </c>
      <c r="I19" s="30"/>
      <c r="J19" s="30"/>
      <c r="K19" s="30"/>
      <c r="L19" s="31">
        <f t="shared" si="3"/>
        <v>0</v>
      </c>
      <c r="M19" s="56" t="str">
        <f t="shared" si="4"/>
        <v/>
      </c>
      <c r="N19" s="109" t="str">
        <f t="shared" si="5"/>
        <v>0</v>
      </c>
      <c r="O19" s="32"/>
      <c r="P19" s="33"/>
      <c r="Q19" s="56">
        <f t="shared" si="6"/>
        <v>0</v>
      </c>
      <c r="R19" s="32"/>
      <c r="S19" s="34"/>
      <c r="T19" s="32"/>
      <c r="U19" s="35"/>
      <c r="V19" s="35"/>
      <c r="W19" s="35"/>
      <c r="X19" s="34"/>
      <c r="Y19" s="62" t="str">
        <f t="shared" si="7"/>
        <v/>
      </c>
    </row>
    <row r="20" spans="1:25">
      <c r="A20" s="36">
        <v>14</v>
      </c>
      <c r="B20" s="100"/>
      <c r="C20" s="100"/>
      <c r="D20" s="52"/>
      <c r="E20" s="28">
        <f t="shared" si="0"/>
        <v>0</v>
      </c>
      <c r="F20" s="37" t="str">
        <f t="shared" si="1"/>
        <v>0,00</v>
      </c>
      <c r="G20" s="85"/>
      <c r="H20" s="88" t="str">
        <f t="shared" si="2"/>
        <v>0,00</v>
      </c>
      <c r="I20" s="38"/>
      <c r="J20" s="38"/>
      <c r="K20" s="38"/>
      <c r="L20" s="39">
        <f t="shared" si="3"/>
        <v>0</v>
      </c>
      <c r="M20" s="57" t="str">
        <f t="shared" si="4"/>
        <v/>
      </c>
      <c r="N20" s="109" t="str">
        <f t="shared" si="5"/>
        <v>0</v>
      </c>
      <c r="O20" s="40"/>
      <c r="P20" s="41"/>
      <c r="Q20" s="57">
        <f t="shared" si="6"/>
        <v>0</v>
      </c>
      <c r="R20" s="40"/>
      <c r="S20" s="42"/>
      <c r="T20" s="40"/>
      <c r="U20" s="43"/>
      <c r="V20" s="43"/>
      <c r="W20" s="43"/>
      <c r="X20" s="42"/>
      <c r="Y20" s="63" t="str">
        <f t="shared" si="7"/>
        <v/>
      </c>
    </row>
    <row r="21" spans="1:25">
      <c r="A21" s="27">
        <v>15</v>
      </c>
      <c r="B21" s="101"/>
      <c r="C21" s="101"/>
      <c r="D21" s="51"/>
      <c r="E21" s="28">
        <f t="shared" si="0"/>
        <v>0</v>
      </c>
      <c r="F21" s="37" t="str">
        <f t="shared" si="1"/>
        <v>0,00</v>
      </c>
      <c r="G21" s="84"/>
      <c r="H21" s="87" t="str">
        <f t="shared" si="2"/>
        <v>0,00</v>
      </c>
      <c r="I21" s="30"/>
      <c r="J21" s="30"/>
      <c r="K21" s="30"/>
      <c r="L21" s="31">
        <f t="shared" si="3"/>
        <v>0</v>
      </c>
      <c r="M21" s="56" t="str">
        <f t="shared" si="4"/>
        <v/>
      </c>
      <c r="N21" s="109" t="str">
        <f t="shared" si="5"/>
        <v>0</v>
      </c>
      <c r="O21" s="32"/>
      <c r="P21" s="33"/>
      <c r="Q21" s="56">
        <f t="shared" si="6"/>
        <v>0</v>
      </c>
      <c r="R21" s="32"/>
      <c r="S21" s="34"/>
      <c r="T21" s="32"/>
      <c r="U21" s="35"/>
      <c r="V21" s="35"/>
      <c r="W21" s="35"/>
      <c r="X21" s="34"/>
      <c r="Y21" s="62" t="str">
        <f t="shared" si="7"/>
        <v/>
      </c>
    </row>
    <row r="22" spans="1:25">
      <c r="A22" s="36">
        <v>16</v>
      </c>
      <c r="B22" s="100"/>
      <c r="C22" s="100"/>
      <c r="D22" s="52"/>
      <c r="E22" s="28">
        <f t="shared" si="0"/>
        <v>0</v>
      </c>
      <c r="F22" s="37" t="str">
        <f t="shared" si="1"/>
        <v>0,00</v>
      </c>
      <c r="G22" s="85"/>
      <c r="H22" s="88" t="str">
        <f t="shared" si="2"/>
        <v>0,00</v>
      </c>
      <c r="I22" s="38"/>
      <c r="J22" s="38"/>
      <c r="K22" s="38"/>
      <c r="L22" s="39">
        <f t="shared" si="3"/>
        <v>0</v>
      </c>
      <c r="M22" s="57" t="str">
        <f t="shared" si="4"/>
        <v/>
      </c>
      <c r="N22" s="109" t="str">
        <f t="shared" si="5"/>
        <v>0</v>
      </c>
      <c r="O22" s="40"/>
      <c r="P22" s="41"/>
      <c r="Q22" s="57">
        <f t="shared" si="6"/>
        <v>0</v>
      </c>
      <c r="R22" s="40"/>
      <c r="S22" s="42"/>
      <c r="T22" s="40"/>
      <c r="U22" s="43"/>
      <c r="V22" s="43"/>
      <c r="W22" s="43"/>
      <c r="X22" s="42"/>
      <c r="Y22" s="63" t="str">
        <f t="shared" si="7"/>
        <v/>
      </c>
    </row>
    <row r="23" spans="1:25">
      <c r="A23" s="27">
        <v>17</v>
      </c>
      <c r="B23" s="101"/>
      <c r="C23" s="101"/>
      <c r="D23" s="51"/>
      <c r="E23" s="28">
        <f t="shared" si="0"/>
        <v>0</v>
      </c>
      <c r="F23" s="37" t="str">
        <f t="shared" si="1"/>
        <v>0,00</v>
      </c>
      <c r="G23" s="84"/>
      <c r="H23" s="87" t="str">
        <f t="shared" si="2"/>
        <v>0,00</v>
      </c>
      <c r="I23" s="30"/>
      <c r="J23" s="30"/>
      <c r="K23" s="30"/>
      <c r="L23" s="31">
        <f t="shared" si="3"/>
        <v>0</v>
      </c>
      <c r="M23" s="56" t="str">
        <f t="shared" si="4"/>
        <v/>
      </c>
      <c r="N23" s="109" t="str">
        <f t="shared" si="5"/>
        <v>0</v>
      </c>
      <c r="O23" s="32"/>
      <c r="P23" s="33"/>
      <c r="Q23" s="56">
        <f t="shared" si="6"/>
        <v>0</v>
      </c>
      <c r="R23" s="32"/>
      <c r="S23" s="34"/>
      <c r="T23" s="32"/>
      <c r="U23" s="35"/>
      <c r="V23" s="35"/>
      <c r="W23" s="35"/>
      <c r="X23" s="34"/>
      <c r="Y23" s="62" t="str">
        <f t="shared" si="7"/>
        <v/>
      </c>
    </row>
    <row r="24" spans="1:25">
      <c r="A24" s="36">
        <v>18</v>
      </c>
      <c r="B24" s="99"/>
      <c r="C24" s="99"/>
      <c r="D24" s="52"/>
      <c r="E24" s="28">
        <f t="shared" si="0"/>
        <v>0</v>
      </c>
      <c r="F24" s="37" t="str">
        <f t="shared" si="1"/>
        <v>0,00</v>
      </c>
      <c r="G24" s="85"/>
      <c r="H24" s="88" t="str">
        <f t="shared" si="2"/>
        <v>0,00</v>
      </c>
      <c r="I24" s="38"/>
      <c r="J24" s="38"/>
      <c r="K24" s="38"/>
      <c r="L24" s="39">
        <f t="shared" si="3"/>
        <v>0</v>
      </c>
      <c r="M24" s="57" t="str">
        <f t="shared" si="4"/>
        <v/>
      </c>
      <c r="N24" s="109" t="str">
        <f t="shared" si="5"/>
        <v>0</v>
      </c>
      <c r="O24" s="40"/>
      <c r="P24" s="41"/>
      <c r="Q24" s="57">
        <f t="shared" si="6"/>
        <v>0</v>
      </c>
      <c r="R24" s="40"/>
      <c r="S24" s="42"/>
      <c r="T24" s="40"/>
      <c r="U24" s="43"/>
      <c r="V24" s="43"/>
      <c r="W24" s="43"/>
      <c r="X24" s="42"/>
      <c r="Y24" s="63" t="str">
        <f t="shared" si="7"/>
        <v/>
      </c>
    </row>
    <row r="25" spans="1:25">
      <c r="A25" s="27">
        <v>19</v>
      </c>
      <c r="B25" s="98">
        <v>0.66666666666666663</v>
      </c>
      <c r="C25" s="98">
        <v>0.83333333333333337</v>
      </c>
      <c r="D25" s="51" t="s">
        <v>71</v>
      </c>
      <c r="E25" s="28">
        <f t="shared" si="0"/>
        <v>0.16666666666666674</v>
      </c>
      <c r="F25" s="37" t="str">
        <f t="shared" si="1"/>
        <v>0,00</v>
      </c>
      <c r="G25" s="84"/>
      <c r="H25" s="87" t="str">
        <f t="shared" si="2"/>
        <v>0,00</v>
      </c>
      <c r="I25" s="30"/>
      <c r="J25" s="30"/>
      <c r="K25" s="30"/>
      <c r="L25" s="31">
        <f t="shared" si="3"/>
        <v>0</v>
      </c>
      <c r="M25" s="56" t="str">
        <f t="shared" si="4"/>
        <v>0,00 €</v>
      </c>
      <c r="N25" s="109">
        <f t="shared" si="5"/>
        <v>0</v>
      </c>
      <c r="O25" s="32"/>
      <c r="P25" s="33"/>
      <c r="Q25" s="56">
        <f t="shared" si="6"/>
        <v>0</v>
      </c>
      <c r="R25" s="32"/>
      <c r="S25" s="34"/>
      <c r="T25" s="32"/>
      <c r="U25" s="35"/>
      <c r="V25" s="35"/>
      <c r="W25" s="35"/>
      <c r="X25" s="34">
        <v>50</v>
      </c>
      <c r="Y25" s="62">
        <f t="shared" si="7"/>
        <v>50</v>
      </c>
    </row>
    <row r="26" spans="1:25">
      <c r="A26" s="36">
        <v>20</v>
      </c>
      <c r="B26" s="100"/>
      <c r="C26" s="100"/>
      <c r="D26" s="52"/>
      <c r="E26" s="28">
        <f t="shared" si="0"/>
        <v>0</v>
      </c>
      <c r="F26" s="37" t="str">
        <f t="shared" si="1"/>
        <v>0,00</v>
      </c>
      <c r="G26" s="85"/>
      <c r="H26" s="88" t="str">
        <f t="shared" si="2"/>
        <v>0,00</v>
      </c>
      <c r="I26" s="38"/>
      <c r="J26" s="38"/>
      <c r="K26" s="38"/>
      <c r="L26" s="39">
        <f t="shared" si="3"/>
        <v>0</v>
      </c>
      <c r="M26" s="57" t="str">
        <f t="shared" si="4"/>
        <v/>
      </c>
      <c r="N26" s="109" t="str">
        <f t="shared" si="5"/>
        <v>0</v>
      </c>
      <c r="O26" s="40"/>
      <c r="P26" s="41"/>
      <c r="Q26" s="57">
        <f t="shared" si="6"/>
        <v>0</v>
      </c>
      <c r="R26" s="40"/>
      <c r="S26" s="42"/>
      <c r="T26" s="40"/>
      <c r="U26" s="43"/>
      <c r="V26" s="43"/>
      <c r="W26" s="43"/>
      <c r="X26" s="42"/>
      <c r="Y26" s="63" t="str">
        <f t="shared" si="7"/>
        <v/>
      </c>
    </row>
    <row r="27" spans="1:25">
      <c r="A27" s="27">
        <v>21</v>
      </c>
      <c r="B27" s="101"/>
      <c r="C27" s="101"/>
      <c r="D27" s="51"/>
      <c r="E27" s="28">
        <f t="shared" si="0"/>
        <v>0</v>
      </c>
      <c r="F27" s="37" t="str">
        <f t="shared" si="1"/>
        <v>0,00</v>
      </c>
      <c r="G27" s="84"/>
      <c r="H27" s="87" t="str">
        <f t="shared" si="2"/>
        <v>0,00</v>
      </c>
      <c r="I27" s="30"/>
      <c r="J27" s="30"/>
      <c r="K27" s="30"/>
      <c r="L27" s="31">
        <f t="shared" si="3"/>
        <v>0</v>
      </c>
      <c r="M27" s="56" t="str">
        <f t="shared" si="4"/>
        <v/>
      </c>
      <c r="N27" s="109" t="str">
        <f t="shared" si="5"/>
        <v>0</v>
      </c>
      <c r="O27" s="32"/>
      <c r="P27" s="33"/>
      <c r="Q27" s="56">
        <f t="shared" si="6"/>
        <v>0</v>
      </c>
      <c r="R27" s="32"/>
      <c r="S27" s="34"/>
      <c r="T27" s="32"/>
      <c r="U27" s="35"/>
      <c r="V27" s="35"/>
      <c r="W27" s="35"/>
      <c r="X27" s="34"/>
      <c r="Y27" s="62" t="str">
        <f t="shared" si="7"/>
        <v/>
      </c>
    </row>
    <row r="28" spans="1:25">
      <c r="A28" s="36">
        <v>22</v>
      </c>
      <c r="B28" s="100"/>
      <c r="C28" s="100"/>
      <c r="D28" s="52"/>
      <c r="E28" s="28">
        <f t="shared" si="0"/>
        <v>0</v>
      </c>
      <c r="F28" s="37" t="str">
        <f t="shared" si="1"/>
        <v>0,00</v>
      </c>
      <c r="G28" s="85"/>
      <c r="H28" s="88" t="str">
        <f t="shared" si="2"/>
        <v>0,00</v>
      </c>
      <c r="I28" s="38"/>
      <c r="J28" s="38"/>
      <c r="K28" s="38"/>
      <c r="L28" s="39">
        <f t="shared" si="3"/>
        <v>0</v>
      </c>
      <c r="M28" s="57" t="str">
        <f t="shared" si="4"/>
        <v/>
      </c>
      <c r="N28" s="109" t="str">
        <f t="shared" si="5"/>
        <v>0</v>
      </c>
      <c r="O28" s="40"/>
      <c r="P28" s="41"/>
      <c r="Q28" s="57">
        <f t="shared" si="6"/>
        <v>0</v>
      </c>
      <c r="R28" s="40"/>
      <c r="S28" s="42"/>
      <c r="T28" s="40"/>
      <c r="U28" s="43"/>
      <c r="V28" s="43"/>
      <c r="W28" s="43"/>
      <c r="X28" s="42"/>
      <c r="Y28" s="63" t="str">
        <f t="shared" si="7"/>
        <v/>
      </c>
    </row>
    <row r="29" spans="1:25">
      <c r="A29" s="27">
        <v>23</v>
      </c>
      <c r="B29" s="101"/>
      <c r="C29" s="101"/>
      <c r="D29" s="51"/>
      <c r="E29" s="28">
        <f t="shared" si="0"/>
        <v>0</v>
      </c>
      <c r="F29" s="37" t="str">
        <f t="shared" si="1"/>
        <v>0,00</v>
      </c>
      <c r="G29" s="84"/>
      <c r="H29" s="87" t="str">
        <f t="shared" si="2"/>
        <v>0,00</v>
      </c>
      <c r="I29" s="30"/>
      <c r="J29" s="30"/>
      <c r="K29" s="30"/>
      <c r="L29" s="31">
        <f t="shared" si="3"/>
        <v>0</v>
      </c>
      <c r="M29" s="56" t="str">
        <f t="shared" si="4"/>
        <v/>
      </c>
      <c r="N29" s="109" t="str">
        <f t="shared" si="5"/>
        <v>0</v>
      </c>
      <c r="O29" s="32"/>
      <c r="P29" s="33"/>
      <c r="Q29" s="56">
        <f t="shared" si="6"/>
        <v>0</v>
      </c>
      <c r="R29" s="32"/>
      <c r="S29" s="34"/>
      <c r="T29" s="32"/>
      <c r="U29" s="35"/>
      <c r="V29" s="35"/>
      <c r="W29" s="35"/>
      <c r="X29" s="34"/>
      <c r="Y29" s="62" t="str">
        <f t="shared" si="7"/>
        <v/>
      </c>
    </row>
    <row r="30" spans="1:25">
      <c r="A30" s="36">
        <v>24</v>
      </c>
      <c r="B30" s="100"/>
      <c r="C30" s="100"/>
      <c r="D30" s="52"/>
      <c r="E30" s="28">
        <f t="shared" si="0"/>
        <v>0</v>
      </c>
      <c r="F30" s="37" t="str">
        <f t="shared" si="1"/>
        <v>0,00</v>
      </c>
      <c r="G30" s="85"/>
      <c r="H30" s="88" t="str">
        <f t="shared" si="2"/>
        <v>0,00</v>
      </c>
      <c r="I30" s="38"/>
      <c r="J30" s="38"/>
      <c r="K30" s="38"/>
      <c r="L30" s="39">
        <f t="shared" si="3"/>
        <v>0</v>
      </c>
      <c r="M30" s="57" t="str">
        <f t="shared" si="4"/>
        <v/>
      </c>
      <c r="N30" s="109" t="str">
        <f t="shared" si="5"/>
        <v>0</v>
      </c>
      <c r="O30" s="40"/>
      <c r="P30" s="41"/>
      <c r="Q30" s="57">
        <f t="shared" si="6"/>
        <v>0</v>
      </c>
      <c r="R30" s="40"/>
      <c r="S30" s="42"/>
      <c r="T30" s="40"/>
      <c r="U30" s="43"/>
      <c r="V30" s="43"/>
      <c r="W30" s="43"/>
      <c r="X30" s="42"/>
      <c r="Y30" s="63" t="str">
        <f t="shared" si="7"/>
        <v/>
      </c>
    </row>
    <row r="31" spans="1:25">
      <c r="A31" s="27">
        <v>25</v>
      </c>
      <c r="B31" s="101"/>
      <c r="C31" s="101"/>
      <c r="D31" s="51"/>
      <c r="E31" s="28">
        <f t="shared" si="0"/>
        <v>0</v>
      </c>
      <c r="F31" s="37" t="str">
        <f t="shared" si="1"/>
        <v>0,00</v>
      </c>
      <c r="G31" s="84"/>
      <c r="H31" s="87" t="str">
        <f t="shared" si="2"/>
        <v>0,00</v>
      </c>
      <c r="I31" s="30"/>
      <c r="J31" s="30"/>
      <c r="K31" s="30"/>
      <c r="L31" s="31">
        <f t="shared" si="3"/>
        <v>0</v>
      </c>
      <c r="M31" s="56" t="str">
        <f t="shared" si="4"/>
        <v/>
      </c>
      <c r="N31" s="109" t="str">
        <f t="shared" si="5"/>
        <v>0</v>
      </c>
      <c r="O31" s="32"/>
      <c r="P31" s="33"/>
      <c r="Q31" s="56">
        <f t="shared" si="6"/>
        <v>0</v>
      </c>
      <c r="R31" s="32"/>
      <c r="S31" s="34"/>
      <c r="T31" s="32"/>
      <c r="U31" s="35"/>
      <c r="V31" s="35"/>
      <c r="W31" s="35"/>
      <c r="X31" s="34"/>
      <c r="Y31" s="62" t="str">
        <f t="shared" si="7"/>
        <v/>
      </c>
    </row>
    <row r="32" spans="1:25">
      <c r="A32" s="36">
        <v>26</v>
      </c>
      <c r="B32" s="100"/>
      <c r="C32" s="100"/>
      <c r="D32" s="52"/>
      <c r="E32" s="28">
        <f t="shared" si="0"/>
        <v>0</v>
      </c>
      <c r="F32" s="37" t="str">
        <f t="shared" si="1"/>
        <v>0,00</v>
      </c>
      <c r="G32" s="85"/>
      <c r="H32" s="88" t="str">
        <f t="shared" si="2"/>
        <v>0,00</v>
      </c>
      <c r="I32" s="38"/>
      <c r="J32" s="38"/>
      <c r="K32" s="38"/>
      <c r="L32" s="39">
        <f t="shared" si="3"/>
        <v>0</v>
      </c>
      <c r="M32" s="57" t="str">
        <f t="shared" si="4"/>
        <v/>
      </c>
      <c r="N32" s="109" t="str">
        <f t="shared" si="5"/>
        <v>0</v>
      </c>
      <c r="O32" s="40"/>
      <c r="P32" s="41"/>
      <c r="Q32" s="57">
        <f t="shared" si="6"/>
        <v>0</v>
      </c>
      <c r="R32" s="40"/>
      <c r="S32" s="42"/>
      <c r="T32" s="40"/>
      <c r="U32" s="43"/>
      <c r="V32" s="43"/>
      <c r="W32" s="43"/>
      <c r="X32" s="42"/>
      <c r="Y32" s="63" t="str">
        <f t="shared" si="7"/>
        <v/>
      </c>
    </row>
    <row r="33" spans="1:25">
      <c r="A33" s="27">
        <v>27</v>
      </c>
      <c r="B33" s="101"/>
      <c r="C33" s="101"/>
      <c r="D33" s="51"/>
      <c r="E33" s="28">
        <f t="shared" si="0"/>
        <v>0</v>
      </c>
      <c r="F33" s="37" t="str">
        <f t="shared" si="1"/>
        <v>0,00</v>
      </c>
      <c r="G33" s="84"/>
      <c r="H33" s="87" t="str">
        <f t="shared" si="2"/>
        <v>0,00</v>
      </c>
      <c r="I33" s="30"/>
      <c r="J33" s="30"/>
      <c r="K33" s="30"/>
      <c r="L33" s="31">
        <f t="shared" si="3"/>
        <v>0</v>
      </c>
      <c r="M33" s="56" t="str">
        <f t="shared" si="4"/>
        <v/>
      </c>
      <c r="N33" s="109" t="str">
        <f t="shared" si="5"/>
        <v>0</v>
      </c>
      <c r="O33" s="32"/>
      <c r="P33" s="33"/>
      <c r="Q33" s="56">
        <f t="shared" si="6"/>
        <v>0</v>
      </c>
      <c r="R33" s="32"/>
      <c r="S33" s="34"/>
      <c r="T33" s="32"/>
      <c r="U33" s="35"/>
      <c r="V33" s="35"/>
      <c r="W33" s="35"/>
      <c r="X33" s="34"/>
      <c r="Y33" s="62" t="str">
        <f t="shared" si="7"/>
        <v/>
      </c>
    </row>
    <row r="34" spans="1:25">
      <c r="A34" s="36">
        <v>28</v>
      </c>
      <c r="B34" s="100"/>
      <c r="C34" s="100"/>
      <c r="D34" s="52"/>
      <c r="E34" s="28">
        <f t="shared" si="0"/>
        <v>0</v>
      </c>
      <c r="F34" s="37" t="str">
        <f t="shared" si="1"/>
        <v>0,00</v>
      </c>
      <c r="G34" s="85"/>
      <c r="H34" s="88" t="str">
        <f t="shared" si="2"/>
        <v>0,00</v>
      </c>
      <c r="I34" s="38"/>
      <c r="J34" s="38"/>
      <c r="K34" s="38"/>
      <c r="L34" s="39">
        <f t="shared" si="3"/>
        <v>0</v>
      </c>
      <c r="M34" s="57" t="str">
        <f t="shared" si="4"/>
        <v/>
      </c>
      <c r="N34" s="109" t="str">
        <f t="shared" si="5"/>
        <v>0</v>
      </c>
      <c r="O34" s="40"/>
      <c r="P34" s="41"/>
      <c r="Q34" s="57">
        <f t="shared" si="6"/>
        <v>0</v>
      </c>
      <c r="R34" s="40"/>
      <c r="S34" s="42"/>
      <c r="T34" s="40"/>
      <c r="U34" s="43"/>
      <c r="V34" s="43"/>
      <c r="W34" s="43"/>
      <c r="X34" s="42"/>
      <c r="Y34" s="63" t="str">
        <f t="shared" si="7"/>
        <v/>
      </c>
    </row>
    <row r="35" spans="1:25">
      <c r="A35" s="27">
        <v>29</v>
      </c>
      <c r="B35" s="98"/>
      <c r="C35" s="98"/>
      <c r="D35" s="51"/>
      <c r="E35" s="28">
        <f t="shared" si="0"/>
        <v>0</v>
      </c>
      <c r="F35" s="37" t="str">
        <f t="shared" si="1"/>
        <v>0,00</v>
      </c>
      <c r="G35" s="84"/>
      <c r="H35" s="87" t="str">
        <f t="shared" si="2"/>
        <v>0,00</v>
      </c>
      <c r="I35" s="30"/>
      <c r="J35" s="30"/>
      <c r="K35" s="30"/>
      <c r="L35" s="31">
        <f t="shared" si="3"/>
        <v>0</v>
      </c>
      <c r="M35" s="56" t="str">
        <f t="shared" si="4"/>
        <v/>
      </c>
      <c r="N35" s="109" t="str">
        <f t="shared" si="5"/>
        <v>0</v>
      </c>
      <c r="O35" s="32"/>
      <c r="P35" s="33"/>
      <c r="Q35" s="56">
        <f t="shared" si="6"/>
        <v>0</v>
      </c>
      <c r="R35" s="32"/>
      <c r="S35" s="34"/>
      <c r="T35" s="32"/>
      <c r="U35" s="35"/>
      <c r="V35" s="35"/>
      <c r="W35" s="35"/>
      <c r="X35" s="34"/>
      <c r="Y35" s="62" t="str">
        <f t="shared" si="7"/>
        <v/>
      </c>
    </row>
    <row r="36" spans="1:25">
      <c r="A36" s="36">
        <v>30</v>
      </c>
      <c r="B36" s="99"/>
      <c r="C36" s="99"/>
      <c r="D36" s="52"/>
      <c r="E36" s="28">
        <f t="shared" si="0"/>
        <v>0</v>
      </c>
      <c r="F36" s="37" t="str">
        <f t="shared" si="1"/>
        <v>0,00</v>
      </c>
      <c r="G36" s="85"/>
      <c r="H36" s="88" t="str">
        <f t="shared" si="2"/>
        <v>0,00</v>
      </c>
      <c r="I36" s="38"/>
      <c r="J36" s="38"/>
      <c r="K36" s="38"/>
      <c r="L36" s="39">
        <f t="shared" si="3"/>
        <v>0</v>
      </c>
      <c r="M36" s="57" t="str">
        <f t="shared" si="4"/>
        <v/>
      </c>
      <c r="N36" s="109" t="str">
        <f t="shared" si="5"/>
        <v>0</v>
      </c>
      <c r="O36" s="40"/>
      <c r="P36" s="41"/>
      <c r="Q36" s="57">
        <f t="shared" si="6"/>
        <v>0</v>
      </c>
      <c r="R36" s="40"/>
      <c r="S36" s="42"/>
      <c r="T36" s="40"/>
      <c r="U36" s="43"/>
      <c r="V36" s="43"/>
      <c r="W36" s="43"/>
      <c r="X36" s="42"/>
      <c r="Y36" s="63" t="str">
        <f t="shared" si="7"/>
        <v/>
      </c>
    </row>
    <row r="37" spans="1:25" ht="15.75" thickBot="1">
      <c r="A37" s="45">
        <v>31</v>
      </c>
      <c r="B37" s="102"/>
      <c r="C37" s="102"/>
      <c r="D37" s="53"/>
      <c r="E37" s="28">
        <f t="shared" si="0"/>
        <v>0</v>
      </c>
      <c r="F37" s="37" t="str">
        <f t="shared" si="1"/>
        <v>0,00</v>
      </c>
      <c r="G37" s="86"/>
      <c r="H37" s="89" t="str">
        <f t="shared" si="2"/>
        <v>0,00</v>
      </c>
      <c r="I37" s="69"/>
      <c r="J37" s="69"/>
      <c r="K37" s="69"/>
      <c r="L37" s="70">
        <f t="shared" si="3"/>
        <v>0</v>
      </c>
      <c r="M37" s="71" t="str">
        <f t="shared" si="4"/>
        <v/>
      </c>
      <c r="N37" s="109" t="str">
        <f t="shared" si="5"/>
        <v>0</v>
      </c>
      <c r="O37" s="72"/>
      <c r="P37" s="73"/>
      <c r="Q37" s="71">
        <f>P37*0.3</f>
        <v>0</v>
      </c>
      <c r="R37" s="72"/>
      <c r="S37" s="74"/>
      <c r="T37" s="72"/>
      <c r="U37" s="75"/>
      <c r="V37" s="75"/>
      <c r="W37" s="75"/>
      <c r="X37" s="74"/>
      <c r="Y37" s="76" t="str">
        <f t="shared" si="7"/>
        <v/>
      </c>
    </row>
    <row r="38" spans="1:25">
      <c r="A38" s="14"/>
      <c r="B38" s="13"/>
      <c r="C38" s="13"/>
      <c r="D38" s="44" t="s">
        <v>29</v>
      </c>
      <c r="E38" s="44"/>
      <c r="F38" s="15"/>
      <c r="G38" s="95"/>
      <c r="H38" s="97">
        <f>H7+H8+H9+H10+H11+H12+H13+H14+H15+H16+H17+H18+H19+H20+H21+H22+H23+H24+H25+H26+H27+H28+H29+H30+H31+H32+H33+H34+H35+H36+H37</f>
        <v>0</v>
      </c>
      <c r="I38" s="77"/>
      <c r="J38" s="77"/>
      <c r="K38" s="77"/>
      <c r="L38" s="77">
        <f>SUM(L7:L37)</f>
        <v>0</v>
      </c>
      <c r="M38" s="78">
        <f>SUM(N7:N37)</f>
        <v>0</v>
      </c>
      <c r="N38" s="107"/>
      <c r="O38" s="79">
        <f t="shared" ref="O38" si="8">SUM(O7:O37)</f>
        <v>0</v>
      </c>
      <c r="P38" s="80">
        <f>SUM(P7:P37)</f>
        <v>0</v>
      </c>
      <c r="Q38" s="78">
        <f t="shared" ref="Q38" si="9">SUM(Q7:Q37)</f>
        <v>0</v>
      </c>
      <c r="R38" s="79">
        <f t="shared" ref="R38" si="10">SUM(R7:R37)</f>
        <v>0</v>
      </c>
      <c r="S38" s="78">
        <f t="shared" ref="S38" si="11">SUM(S7:S37)</f>
        <v>0</v>
      </c>
      <c r="T38" s="79">
        <f t="shared" ref="T38" si="12">SUM(T7:T37)</f>
        <v>0</v>
      </c>
      <c r="U38" s="77">
        <f t="shared" ref="U38" si="13">SUM(U7:U37)</f>
        <v>0</v>
      </c>
      <c r="V38" s="77">
        <f t="shared" ref="V38" si="14">SUM(V7:V37)</f>
        <v>0</v>
      </c>
      <c r="W38" s="77">
        <f t="shared" ref="W38" si="15">SUM(W7:W37)</f>
        <v>0</v>
      </c>
      <c r="X38" s="78">
        <f t="shared" ref="X38" si="16">SUM(X7:X37)</f>
        <v>50</v>
      </c>
      <c r="Y38" s="81">
        <f>SUM(Y7:Y37)</f>
        <v>50</v>
      </c>
    </row>
    <row r="39" spans="1:25" ht="15.75" thickBot="1">
      <c r="A39" s="14"/>
      <c r="B39" s="13"/>
      <c r="C39" s="13"/>
      <c r="D39" s="44" t="s">
        <v>30</v>
      </c>
      <c r="E39" s="44"/>
      <c r="F39" s="15"/>
      <c r="G39" s="96"/>
      <c r="H39" s="46"/>
      <c r="I39" s="46"/>
      <c r="J39" s="46"/>
      <c r="K39" s="46"/>
      <c r="L39" s="46"/>
      <c r="M39" s="47">
        <v>4667</v>
      </c>
      <c r="N39" s="108"/>
      <c r="O39" s="45">
        <v>4660</v>
      </c>
      <c r="P39" s="60"/>
      <c r="Q39" s="47">
        <v>4686</v>
      </c>
      <c r="R39" s="45">
        <v>4660</v>
      </c>
      <c r="S39" s="47">
        <v>4660</v>
      </c>
      <c r="T39" s="45">
        <v>4660</v>
      </c>
      <c r="U39" s="46">
        <v>4140</v>
      </c>
      <c r="V39" s="46">
        <v>4650</v>
      </c>
      <c r="W39" s="46" t="s">
        <v>33</v>
      </c>
      <c r="X39" s="47">
        <v>4900</v>
      </c>
      <c r="Y39" s="64"/>
    </row>
    <row r="40" spans="1:25">
      <c r="A40" s="10"/>
      <c r="B40" s="11"/>
      <c r="C40" s="11"/>
      <c r="D40" s="11"/>
      <c r="E40" s="11"/>
      <c r="F40" s="10"/>
      <c r="G40" s="10"/>
      <c r="H40" s="10"/>
      <c r="I40" s="10"/>
      <c r="J40" s="10"/>
      <c r="K40" s="1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>
      <c r="A41" s="13"/>
      <c r="B41" s="13"/>
      <c r="C41" s="13"/>
      <c r="D41" s="13"/>
      <c r="E41" s="13"/>
      <c r="F41" s="14"/>
      <c r="G41" s="14"/>
      <c r="H41" s="15"/>
      <c r="I41" s="14"/>
      <c r="J41" s="14"/>
      <c r="K41" s="1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>
      <c r="A42" s="13"/>
      <c r="B42" s="110" t="s">
        <v>20</v>
      </c>
      <c r="C42" s="110"/>
      <c r="D42" s="16" t="s">
        <v>72</v>
      </c>
      <c r="E42" s="17"/>
      <c r="F42" s="18"/>
      <c r="G42" s="18"/>
      <c r="H42" s="15" t="s">
        <v>31</v>
      </c>
      <c r="I42" s="111" t="s">
        <v>77</v>
      </c>
      <c r="J42" s="111"/>
      <c r="K42" s="111"/>
      <c r="L42" s="111"/>
      <c r="M42" s="111"/>
      <c r="N42" s="111"/>
      <c r="O42" s="111"/>
      <c r="P42" s="111"/>
      <c r="Q42" s="19"/>
      <c r="R42" s="19"/>
      <c r="S42" s="19"/>
      <c r="T42" s="19"/>
      <c r="U42" s="19"/>
      <c r="V42" s="110" t="s">
        <v>25</v>
      </c>
      <c r="W42" s="110"/>
      <c r="X42" s="15"/>
      <c r="Y42" s="20">
        <f>Y38</f>
        <v>50</v>
      </c>
    </row>
    <row r="43" spans="1:25">
      <c r="A43" s="13"/>
      <c r="B43" s="15"/>
      <c r="C43" s="15"/>
      <c r="D43" s="19"/>
      <c r="E43" s="19"/>
      <c r="F43" s="15"/>
      <c r="G43" s="15"/>
      <c r="H43" s="15"/>
      <c r="I43" s="15"/>
      <c r="J43" s="15"/>
      <c r="K43" s="15"/>
      <c r="L43" s="15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5"/>
      <c r="Y43" s="19"/>
    </row>
    <row r="44" spans="1:25">
      <c r="A44" s="13"/>
      <c r="B44" s="19"/>
      <c r="C44" s="19"/>
      <c r="D44" s="19"/>
      <c r="E44" s="19"/>
      <c r="F44" s="15"/>
      <c r="G44" s="15"/>
      <c r="H44" s="15"/>
      <c r="I44" s="15"/>
      <c r="J44" s="15"/>
      <c r="K44" s="15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10" t="s">
        <v>26</v>
      </c>
      <c r="W44" s="110"/>
      <c r="X44" s="19"/>
      <c r="Y44" s="21">
        <v>0</v>
      </c>
    </row>
    <row r="45" spans="1:25">
      <c r="A45" s="13"/>
      <c r="B45" s="110" t="s">
        <v>19</v>
      </c>
      <c r="C45" s="110"/>
      <c r="D45" s="65" t="s">
        <v>76</v>
      </c>
      <c r="E45" s="17"/>
      <c r="F45" s="18"/>
      <c r="G45" s="18"/>
      <c r="H45" s="15" t="s">
        <v>21</v>
      </c>
      <c r="I45" s="112">
        <v>10096</v>
      </c>
      <c r="J45" s="113"/>
      <c r="K45" s="113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>
      <c r="A46" s="13"/>
      <c r="B46" s="19"/>
      <c r="C46" s="19"/>
      <c r="D46" s="19"/>
      <c r="E46" s="19"/>
      <c r="F46" s="15"/>
      <c r="G46" s="15"/>
      <c r="H46" s="15"/>
      <c r="I46" s="15"/>
      <c r="J46" s="15"/>
      <c r="K46" s="15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10" t="s">
        <v>25</v>
      </c>
      <c r="W46" s="110"/>
      <c r="X46" s="19"/>
      <c r="Y46" s="20">
        <f>Y42-Y44</f>
        <v>50</v>
      </c>
    </row>
    <row r="47" spans="1:25">
      <c r="A47" s="13"/>
      <c r="B47" s="19"/>
      <c r="C47" s="19"/>
      <c r="D47" s="19"/>
      <c r="E47" s="19"/>
      <c r="F47" s="15"/>
      <c r="G47" s="15"/>
      <c r="H47" s="15"/>
      <c r="I47" s="15"/>
      <c r="J47" s="15"/>
      <c r="K47" s="15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5"/>
      <c r="Y47" s="19"/>
    </row>
    <row r="48" spans="1:25">
      <c r="A48" s="13"/>
      <c r="B48" s="110" t="s">
        <v>18</v>
      </c>
      <c r="C48" s="110"/>
      <c r="D48" s="16" t="s">
        <v>73</v>
      </c>
      <c r="E48" s="17"/>
      <c r="F48" s="18"/>
      <c r="G48" s="18"/>
      <c r="H48" s="15" t="s">
        <v>22</v>
      </c>
      <c r="I48" s="111">
        <v>45413</v>
      </c>
      <c r="J48" s="112"/>
      <c r="K48" s="112"/>
      <c r="L48" s="15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5"/>
      <c r="Y48" s="19"/>
    </row>
    <row r="49" spans="1:25">
      <c r="A49" s="13"/>
      <c r="B49" s="19"/>
      <c r="C49" s="19"/>
      <c r="D49" s="19"/>
      <c r="E49" s="19"/>
      <c r="F49" s="15"/>
      <c r="G49" s="15"/>
      <c r="H49" s="15"/>
      <c r="I49" s="15"/>
      <c r="J49" s="15"/>
      <c r="K49" s="15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5"/>
      <c r="Y49" s="19"/>
    </row>
    <row r="50" spans="1:25">
      <c r="A50" s="13"/>
      <c r="B50" s="19"/>
      <c r="C50" s="19"/>
      <c r="D50" s="19"/>
      <c r="E50" s="19"/>
      <c r="F50" s="15"/>
      <c r="G50" s="15"/>
      <c r="H50" s="15"/>
      <c r="I50" s="15"/>
      <c r="J50" s="15"/>
      <c r="K50" s="15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5"/>
      <c r="Y50" s="19"/>
    </row>
    <row r="51" spans="1:25">
      <c r="A51" s="13"/>
      <c r="B51" s="110" t="s">
        <v>28</v>
      </c>
      <c r="C51" s="110"/>
      <c r="D51" s="66" t="s">
        <v>74</v>
      </c>
      <c r="E51" s="17"/>
      <c r="F51" s="18"/>
      <c r="G51" s="15"/>
      <c r="H51" s="15"/>
      <c r="I51" s="15"/>
      <c r="J51" s="15"/>
      <c r="K51" s="15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5"/>
      <c r="Y51" s="19"/>
    </row>
    <row r="52" spans="1:25">
      <c r="A52" s="13"/>
      <c r="B52" s="15"/>
      <c r="C52" s="15"/>
      <c r="D52" s="19"/>
      <c r="E52" s="19"/>
      <c r="F52" s="15"/>
      <c r="G52" s="15"/>
      <c r="H52" s="15"/>
      <c r="I52" s="15"/>
      <c r="J52" s="15"/>
      <c r="K52" s="15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5"/>
      <c r="Y52" s="19"/>
    </row>
    <row r="53" spans="1:25">
      <c r="A53" s="13"/>
      <c r="B53" s="19"/>
      <c r="C53" s="19"/>
      <c r="D53" s="19"/>
      <c r="E53" s="19"/>
      <c r="F53" s="15"/>
      <c r="G53" s="15"/>
      <c r="H53" s="15"/>
      <c r="I53" s="15"/>
      <c r="J53" s="15"/>
      <c r="K53" s="15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5"/>
      <c r="Y53" s="19"/>
    </row>
    <row r="54" spans="1:25">
      <c r="A54" s="13"/>
      <c r="B54" s="110" t="s">
        <v>38</v>
      </c>
      <c r="C54" s="110"/>
      <c r="D54" s="16"/>
      <c r="E54" s="17"/>
      <c r="F54" s="18"/>
      <c r="G54" s="15"/>
      <c r="H54" s="15"/>
      <c r="I54" s="15"/>
      <c r="J54" s="15"/>
      <c r="K54" s="15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5"/>
      <c r="Y54" s="19"/>
    </row>
    <row r="55" spans="1:25">
      <c r="A55" s="13"/>
      <c r="B55" s="19"/>
      <c r="C55" s="19"/>
      <c r="D55" s="19"/>
      <c r="E55" s="19"/>
      <c r="F55" s="15"/>
      <c r="G55" s="15"/>
      <c r="H55" s="15"/>
      <c r="I55" s="15"/>
      <c r="J55" s="15"/>
      <c r="K55" s="15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>
      <c r="A56" s="13"/>
      <c r="B56" s="19"/>
      <c r="C56" s="19"/>
      <c r="D56" s="19"/>
      <c r="E56" s="19"/>
      <c r="F56" s="15"/>
      <c r="G56" s="15"/>
      <c r="H56" s="15"/>
      <c r="I56" s="15"/>
      <c r="J56" s="15"/>
      <c r="K56" s="15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>
      <c r="A57" s="13"/>
      <c r="B57" s="110" t="s">
        <v>39</v>
      </c>
      <c r="C57" s="110"/>
      <c r="D57" s="16" t="s">
        <v>75</v>
      </c>
      <c r="E57" s="13"/>
      <c r="F57" s="14"/>
      <c r="G57" s="14"/>
      <c r="H57" s="14"/>
      <c r="I57" s="14"/>
      <c r="J57" s="14"/>
      <c r="K57" s="14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9" spans="1:25">
      <c r="E59" s="7">
        <v>0.33333333333333331</v>
      </c>
      <c r="F59" s="8"/>
    </row>
    <row r="60" spans="1:25">
      <c r="E60" s="7">
        <v>0.99930555555555556</v>
      </c>
      <c r="F60" s="8"/>
    </row>
    <row r="61" spans="1:25">
      <c r="E61" t="s">
        <v>37</v>
      </c>
    </row>
  </sheetData>
  <sheetProtection algorithmName="SHA-512" hashValue="BBSY5Ij1NF1OlGRj9UWHPQWlRa/JNvBRCjCg+YkPJ/UMTthYB2qPpaZ1yt/wTfBPP2/nZCIr6piV2jjOqdUQ+w==" saltValue="OQzbuXNcFT4/FhBKx8OgZw==" spinCount="100000" sheet="1" selectLockedCells="1"/>
  <mergeCells count="22">
    <mergeCell ref="A1:F1"/>
    <mergeCell ref="H1:M1"/>
    <mergeCell ref="O1:T1"/>
    <mergeCell ref="U1:Y1"/>
    <mergeCell ref="B42:C42"/>
    <mergeCell ref="O4:Q4"/>
    <mergeCell ref="I42:P42"/>
    <mergeCell ref="V42:W42"/>
    <mergeCell ref="A2:Y2"/>
    <mergeCell ref="R4:S4"/>
    <mergeCell ref="T4:X4"/>
    <mergeCell ref="A4:D4"/>
    <mergeCell ref="G4:M4"/>
    <mergeCell ref="V44:W44"/>
    <mergeCell ref="B57:C57"/>
    <mergeCell ref="V46:W46"/>
    <mergeCell ref="B54:C54"/>
    <mergeCell ref="B45:C45"/>
    <mergeCell ref="B48:C48"/>
    <mergeCell ref="B51:C51"/>
    <mergeCell ref="I48:K48"/>
    <mergeCell ref="I45:K45"/>
  </mergeCells>
  <conditionalFormatting sqref="H7">
    <cfRule type="cellIs" dxfId="123" priority="31" operator="equal">
      <formula>$E$61</formula>
    </cfRule>
  </conditionalFormatting>
  <conditionalFormatting sqref="H8">
    <cfRule type="cellIs" dxfId="122" priority="15" operator="equal">
      <formula>$E$61</formula>
    </cfRule>
  </conditionalFormatting>
  <conditionalFormatting sqref="H9">
    <cfRule type="cellIs" dxfId="121" priority="30" operator="equal">
      <formula>$E$61</formula>
    </cfRule>
  </conditionalFormatting>
  <conditionalFormatting sqref="H10">
    <cfRule type="cellIs" dxfId="120" priority="14" operator="equal">
      <formula>$E$61</formula>
    </cfRule>
  </conditionalFormatting>
  <conditionalFormatting sqref="H11">
    <cfRule type="cellIs" dxfId="119" priority="29" operator="equal">
      <formula>$E$61</formula>
    </cfRule>
  </conditionalFormatting>
  <conditionalFormatting sqref="H12">
    <cfRule type="cellIs" dxfId="118" priority="13" operator="equal">
      <formula>$E$61</formula>
    </cfRule>
  </conditionalFormatting>
  <conditionalFormatting sqref="H13">
    <cfRule type="cellIs" dxfId="117" priority="28" operator="equal">
      <formula>$E$61</formula>
    </cfRule>
  </conditionalFormatting>
  <conditionalFormatting sqref="H14">
    <cfRule type="cellIs" dxfId="116" priority="12" operator="equal">
      <formula>$E$61</formula>
    </cfRule>
  </conditionalFormatting>
  <conditionalFormatting sqref="H15">
    <cfRule type="cellIs" dxfId="115" priority="27" operator="equal">
      <formula>$E$61</formula>
    </cfRule>
  </conditionalFormatting>
  <conditionalFormatting sqref="H16">
    <cfRule type="cellIs" dxfId="114" priority="11" operator="equal">
      <formula>$E$61</formula>
    </cfRule>
  </conditionalFormatting>
  <conditionalFormatting sqref="H17">
    <cfRule type="cellIs" dxfId="113" priority="26" operator="equal">
      <formula>$E$61</formula>
    </cfRule>
  </conditionalFormatting>
  <conditionalFormatting sqref="H18">
    <cfRule type="cellIs" dxfId="112" priority="10" operator="equal">
      <formula>$E$61</formula>
    </cfRule>
  </conditionalFormatting>
  <conditionalFormatting sqref="H19">
    <cfRule type="cellIs" dxfId="111" priority="25" operator="equal">
      <formula>$E$61</formula>
    </cfRule>
  </conditionalFormatting>
  <conditionalFormatting sqref="H20">
    <cfRule type="cellIs" dxfId="110" priority="9" operator="equal">
      <formula>$E$61</formula>
    </cfRule>
  </conditionalFormatting>
  <conditionalFormatting sqref="H21">
    <cfRule type="cellIs" dxfId="109" priority="24" operator="equal">
      <formula>$E$61</formula>
    </cfRule>
  </conditionalFormatting>
  <conditionalFormatting sqref="H22">
    <cfRule type="cellIs" dxfId="108" priority="8" operator="equal">
      <formula>$E$61</formula>
    </cfRule>
  </conditionalFormatting>
  <conditionalFormatting sqref="H23">
    <cfRule type="cellIs" dxfId="107" priority="23" operator="equal">
      <formula>$E$61</formula>
    </cfRule>
  </conditionalFormatting>
  <conditionalFormatting sqref="H24">
    <cfRule type="cellIs" dxfId="106" priority="7" operator="equal">
      <formula>$E$61</formula>
    </cfRule>
  </conditionalFormatting>
  <conditionalFormatting sqref="H25">
    <cfRule type="cellIs" dxfId="105" priority="22" operator="equal">
      <formula>$E$61</formula>
    </cfRule>
  </conditionalFormatting>
  <conditionalFormatting sqref="H26">
    <cfRule type="cellIs" dxfId="104" priority="6" operator="equal">
      <formula>$E$61</formula>
    </cfRule>
  </conditionalFormatting>
  <conditionalFormatting sqref="H27">
    <cfRule type="cellIs" dxfId="103" priority="21" operator="equal">
      <formula>$E$61</formula>
    </cfRule>
  </conditionalFormatting>
  <conditionalFormatting sqref="H28">
    <cfRule type="cellIs" dxfId="102" priority="5" operator="equal">
      <formula>$E$61</formula>
    </cfRule>
  </conditionalFormatting>
  <conditionalFormatting sqref="H29">
    <cfRule type="cellIs" dxfId="101" priority="20" operator="equal">
      <formula>$E$61</formula>
    </cfRule>
  </conditionalFormatting>
  <conditionalFormatting sqref="H30">
    <cfRule type="cellIs" dxfId="100" priority="4" operator="equal">
      <formula>$E$61</formula>
    </cfRule>
  </conditionalFormatting>
  <conditionalFormatting sqref="H31">
    <cfRule type="cellIs" dxfId="99" priority="19" operator="equal">
      <formula>$E$61</formula>
    </cfRule>
  </conditionalFormatting>
  <conditionalFormatting sqref="H32">
    <cfRule type="cellIs" dxfId="98" priority="3" operator="equal">
      <formula>$E$61</formula>
    </cfRule>
  </conditionalFormatting>
  <conditionalFormatting sqref="H33">
    <cfRule type="cellIs" dxfId="97" priority="18" operator="equal">
      <formula>$E$61</formula>
    </cfRule>
  </conditionalFormatting>
  <conditionalFormatting sqref="H34">
    <cfRule type="cellIs" dxfId="96" priority="2" operator="equal">
      <formula>$E$61</formula>
    </cfRule>
  </conditionalFormatting>
  <conditionalFormatting sqref="H35">
    <cfRule type="cellIs" dxfId="95" priority="17" operator="equal">
      <formula>$E$61</formula>
    </cfRule>
  </conditionalFormatting>
  <conditionalFormatting sqref="H36">
    <cfRule type="cellIs" dxfId="94" priority="1" operator="equal">
      <formula>$E$61</formula>
    </cfRule>
  </conditionalFormatting>
  <conditionalFormatting sqref="H37">
    <cfRule type="cellIs" dxfId="93" priority="16" operator="equal">
      <formula>$E$61</formula>
    </cfRule>
  </conditionalFormatting>
  <conditionalFormatting sqref="L8:M8">
    <cfRule type="cellIs" dxfId="92" priority="122" operator="equal">
      <formula>0</formula>
    </cfRule>
  </conditionalFormatting>
  <conditionalFormatting sqref="L9:M9">
    <cfRule type="cellIs" dxfId="91" priority="152" operator="equal">
      <formula>0</formula>
    </cfRule>
  </conditionalFormatting>
  <conditionalFormatting sqref="L10:M10">
    <cfRule type="cellIs" dxfId="90" priority="120" operator="equal">
      <formula>0</formula>
    </cfRule>
  </conditionalFormatting>
  <conditionalFormatting sqref="L11:M11">
    <cfRule type="cellIs" dxfId="89" priority="150" operator="equal">
      <formula>0</formula>
    </cfRule>
  </conditionalFormatting>
  <conditionalFormatting sqref="L12:M12">
    <cfRule type="cellIs" dxfId="88" priority="118" operator="equal">
      <formula>0</formula>
    </cfRule>
  </conditionalFormatting>
  <conditionalFormatting sqref="L13:M13">
    <cfRule type="cellIs" dxfId="87" priority="148" operator="equal">
      <formula>0</formula>
    </cfRule>
  </conditionalFormatting>
  <conditionalFormatting sqref="L14:M14">
    <cfRule type="cellIs" dxfId="86" priority="116" operator="equal">
      <formula>0</formula>
    </cfRule>
  </conditionalFormatting>
  <conditionalFormatting sqref="L15:M15">
    <cfRule type="cellIs" dxfId="85" priority="146" operator="equal">
      <formula>0</formula>
    </cfRule>
  </conditionalFormatting>
  <conditionalFormatting sqref="L16:M16">
    <cfRule type="cellIs" dxfId="84" priority="114" operator="equal">
      <formula>0</formula>
    </cfRule>
  </conditionalFormatting>
  <conditionalFormatting sqref="L17:M17">
    <cfRule type="cellIs" dxfId="83" priority="144" operator="equal">
      <formula>0</formula>
    </cfRule>
  </conditionalFormatting>
  <conditionalFormatting sqref="L18:M18">
    <cfRule type="cellIs" dxfId="82" priority="112" operator="equal">
      <formula>0</formula>
    </cfRule>
  </conditionalFormatting>
  <conditionalFormatting sqref="L19:M19">
    <cfRule type="cellIs" dxfId="81" priority="142" operator="equal">
      <formula>0</formula>
    </cfRule>
  </conditionalFormatting>
  <conditionalFormatting sqref="L20:M20">
    <cfRule type="cellIs" dxfId="80" priority="110" operator="equal">
      <formula>0</formula>
    </cfRule>
  </conditionalFormatting>
  <conditionalFormatting sqref="L21:M21">
    <cfRule type="cellIs" dxfId="79" priority="140" operator="equal">
      <formula>0</formula>
    </cfRule>
  </conditionalFormatting>
  <conditionalFormatting sqref="L22:M22">
    <cfRule type="cellIs" dxfId="78" priority="108" operator="equal">
      <formula>0</formula>
    </cfRule>
  </conditionalFormatting>
  <conditionalFormatting sqref="L23:M23">
    <cfRule type="cellIs" dxfId="77" priority="138" operator="equal">
      <formula>0</formula>
    </cfRule>
  </conditionalFormatting>
  <conditionalFormatting sqref="L24:M24">
    <cfRule type="cellIs" dxfId="76" priority="106" operator="equal">
      <formula>0</formula>
    </cfRule>
  </conditionalFormatting>
  <conditionalFormatting sqref="L25:M25">
    <cfRule type="cellIs" dxfId="75" priority="136" operator="equal">
      <formula>0</formula>
    </cfRule>
  </conditionalFormatting>
  <conditionalFormatting sqref="L26:M26">
    <cfRule type="cellIs" dxfId="74" priority="104" operator="equal">
      <formula>0</formula>
    </cfRule>
  </conditionalFormatting>
  <conditionalFormatting sqref="L27:M27">
    <cfRule type="cellIs" dxfId="73" priority="134" operator="equal">
      <formula>0</formula>
    </cfRule>
  </conditionalFormatting>
  <conditionalFormatting sqref="L28:M28">
    <cfRule type="cellIs" dxfId="72" priority="94" operator="equal">
      <formula>0</formula>
    </cfRule>
  </conditionalFormatting>
  <conditionalFormatting sqref="L29:M29">
    <cfRule type="cellIs" dxfId="71" priority="132" operator="equal">
      <formula>0</formula>
    </cfRule>
  </conditionalFormatting>
  <conditionalFormatting sqref="L30:M30">
    <cfRule type="cellIs" dxfId="70" priority="102" operator="equal">
      <formula>0</formula>
    </cfRule>
  </conditionalFormatting>
  <conditionalFormatting sqref="L31:M31">
    <cfRule type="cellIs" dxfId="69" priority="130" operator="equal">
      <formula>0</formula>
    </cfRule>
  </conditionalFormatting>
  <conditionalFormatting sqref="L32:M32">
    <cfRule type="cellIs" dxfId="68" priority="100" operator="equal">
      <formula>0</formula>
    </cfRule>
  </conditionalFormatting>
  <conditionalFormatting sqref="L33:M33">
    <cfRule type="cellIs" dxfId="67" priority="128" operator="equal">
      <formula>0</formula>
    </cfRule>
  </conditionalFormatting>
  <conditionalFormatting sqref="L34:M34">
    <cfRule type="cellIs" dxfId="66" priority="98" operator="equal">
      <formula>0</formula>
    </cfRule>
  </conditionalFormatting>
  <conditionalFormatting sqref="L35:M35">
    <cfRule type="cellIs" dxfId="65" priority="126" operator="equal">
      <formula>0</formula>
    </cfRule>
  </conditionalFormatting>
  <conditionalFormatting sqref="L36:M36">
    <cfRule type="cellIs" dxfId="64" priority="96" operator="equal">
      <formula>0</formula>
    </cfRule>
  </conditionalFormatting>
  <conditionalFormatting sqref="L37:M37">
    <cfRule type="cellIs" dxfId="63" priority="124" operator="equal">
      <formula>0</formula>
    </cfRule>
  </conditionalFormatting>
  <conditionalFormatting sqref="L7:N7 N8:N37">
    <cfRule type="cellIs" dxfId="62" priority="154" operator="equal">
      <formula>0</formula>
    </cfRule>
  </conditionalFormatting>
  <conditionalFormatting sqref="Q7">
    <cfRule type="cellIs" dxfId="61" priority="93" operator="equal">
      <formula>0</formula>
    </cfRule>
  </conditionalFormatting>
  <conditionalFormatting sqref="Q8">
    <cfRule type="cellIs" dxfId="60" priority="77" operator="equal">
      <formula>0</formula>
    </cfRule>
  </conditionalFormatting>
  <conditionalFormatting sqref="Q9">
    <cfRule type="cellIs" dxfId="59" priority="92" operator="equal">
      <formula>0</formula>
    </cfRule>
  </conditionalFormatting>
  <conditionalFormatting sqref="Q10">
    <cfRule type="cellIs" dxfId="58" priority="76" operator="equal">
      <formula>0</formula>
    </cfRule>
  </conditionalFormatting>
  <conditionalFormatting sqref="Q11">
    <cfRule type="cellIs" dxfId="57" priority="91" operator="equal">
      <formula>0</formula>
    </cfRule>
  </conditionalFormatting>
  <conditionalFormatting sqref="Q12">
    <cfRule type="cellIs" dxfId="56" priority="75" operator="equal">
      <formula>0</formula>
    </cfRule>
  </conditionalFormatting>
  <conditionalFormatting sqref="Q13">
    <cfRule type="cellIs" dxfId="55" priority="90" operator="equal">
      <formula>0</formula>
    </cfRule>
  </conditionalFormatting>
  <conditionalFormatting sqref="Q14">
    <cfRule type="cellIs" dxfId="54" priority="74" operator="equal">
      <formula>0</formula>
    </cfRule>
  </conditionalFormatting>
  <conditionalFormatting sqref="Q15">
    <cfRule type="cellIs" dxfId="53" priority="89" operator="equal">
      <formula>0</formula>
    </cfRule>
  </conditionalFormatting>
  <conditionalFormatting sqref="Q16">
    <cfRule type="cellIs" dxfId="52" priority="73" operator="equal">
      <formula>0</formula>
    </cfRule>
  </conditionalFormatting>
  <conditionalFormatting sqref="Q17">
    <cfRule type="cellIs" dxfId="51" priority="88" operator="equal">
      <formula>0</formula>
    </cfRule>
  </conditionalFormatting>
  <conditionalFormatting sqref="Q18">
    <cfRule type="cellIs" dxfId="50" priority="72" operator="equal">
      <formula>0</formula>
    </cfRule>
  </conditionalFormatting>
  <conditionalFormatting sqref="Q19">
    <cfRule type="cellIs" dxfId="49" priority="87" operator="equal">
      <formula>0</formula>
    </cfRule>
  </conditionalFormatting>
  <conditionalFormatting sqref="Q20">
    <cfRule type="cellIs" dxfId="48" priority="71" operator="equal">
      <formula>0</formula>
    </cfRule>
  </conditionalFormatting>
  <conditionalFormatting sqref="Q21">
    <cfRule type="cellIs" dxfId="47" priority="86" operator="equal">
      <formula>0</formula>
    </cfRule>
  </conditionalFormatting>
  <conditionalFormatting sqref="Q22">
    <cfRule type="cellIs" dxfId="46" priority="70" operator="equal">
      <formula>0</formula>
    </cfRule>
  </conditionalFormatting>
  <conditionalFormatting sqref="Q23">
    <cfRule type="cellIs" dxfId="45" priority="85" operator="equal">
      <formula>0</formula>
    </cfRule>
  </conditionalFormatting>
  <conditionalFormatting sqref="Q24">
    <cfRule type="cellIs" dxfId="44" priority="69" operator="equal">
      <formula>0</formula>
    </cfRule>
  </conditionalFormatting>
  <conditionalFormatting sqref="Q25">
    <cfRule type="cellIs" dxfId="43" priority="84" operator="equal">
      <formula>0</formula>
    </cfRule>
  </conditionalFormatting>
  <conditionalFormatting sqref="Q26">
    <cfRule type="cellIs" dxfId="42" priority="68" operator="equal">
      <formula>0</formula>
    </cfRule>
  </conditionalFormatting>
  <conditionalFormatting sqref="Q27">
    <cfRule type="cellIs" dxfId="41" priority="83" operator="equal">
      <formula>0</formula>
    </cfRule>
  </conditionalFormatting>
  <conditionalFormatting sqref="Q28">
    <cfRule type="cellIs" dxfId="40" priority="63" operator="equal">
      <formula>0</formula>
    </cfRule>
  </conditionalFormatting>
  <conditionalFormatting sqref="Q29">
    <cfRule type="cellIs" dxfId="39" priority="82" operator="equal">
      <formula>0</formula>
    </cfRule>
  </conditionalFormatting>
  <conditionalFormatting sqref="Q30">
    <cfRule type="cellIs" dxfId="38" priority="67" operator="equal">
      <formula>0</formula>
    </cfRule>
  </conditionalFormatting>
  <conditionalFormatting sqref="Q31">
    <cfRule type="cellIs" dxfId="37" priority="81" operator="equal">
      <formula>0</formula>
    </cfRule>
  </conditionalFormatting>
  <conditionalFormatting sqref="Q32">
    <cfRule type="cellIs" dxfId="36" priority="66" operator="equal">
      <formula>0</formula>
    </cfRule>
  </conditionalFormatting>
  <conditionalFormatting sqref="Q33">
    <cfRule type="cellIs" dxfId="35" priority="80" operator="equal">
      <formula>0</formula>
    </cfRule>
  </conditionalFormatting>
  <conditionalFormatting sqref="Q34">
    <cfRule type="cellIs" dxfId="34" priority="65" operator="equal">
      <formula>0</formula>
    </cfRule>
  </conditionalFormatting>
  <conditionalFormatting sqref="Q35">
    <cfRule type="cellIs" dxfId="33" priority="79" operator="equal">
      <formula>0</formula>
    </cfRule>
  </conditionalFormatting>
  <conditionalFormatting sqref="Q36">
    <cfRule type="cellIs" dxfId="32" priority="64" operator="equal">
      <formula>0</formula>
    </cfRule>
  </conditionalFormatting>
  <conditionalFormatting sqref="Q37">
    <cfRule type="cellIs" dxfId="31" priority="78" operator="equal">
      <formula>0</formula>
    </cfRule>
  </conditionalFormatting>
  <conditionalFormatting sqref="Y7">
    <cfRule type="cellIs" dxfId="30" priority="62" operator="equal">
      <formula>0</formula>
    </cfRule>
  </conditionalFormatting>
  <conditionalFormatting sqref="Y8">
    <cfRule type="cellIs" dxfId="29" priority="46" operator="equal">
      <formula>0</formula>
    </cfRule>
  </conditionalFormatting>
  <conditionalFormatting sqref="Y9">
    <cfRule type="cellIs" dxfId="28" priority="61" operator="equal">
      <formula>0</formula>
    </cfRule>
  </conditionalFormatting>
  <conditionalFormatting sqref="Y10">
    <cfRule type="cellIs" dxfId="27" priority="45" operator="equal">
      <formula>0</formula>
    </cfRule>
  </conditionalFormatting>
  <conditionalFormatting sqref="Y11">
    <cfRule type="cellIs" dxfId="26" priority="60" operator="equal">
      <formula>0</formula>
    </cfRule>
  </conditionalFormatting>
  <conditionalFormatting sqref="Y12">
    <cfRule type="cellIs" dxfId="25" priority="44" operator="equal">
      <formula>0</formula>
    </cfRule>
  </conditionalFormatting>
  <conditionalFormatting sqref="Y13">
    <cfRule type="cellIs" dxfId="24" priority="59" operator="equal">
      <formula>0</formula>
    </cfRule>
  </conditionalFormatting>
  <conditionalFormatting sqref="Y14">
    <cfRule type="cellIs" dxfId="23" priority="43" operator="equal">
      <formula>0</formula>
    </cfRule>
  </conditionalFormatting>
  <conditionalFormatting sqref="Y15">
    <cfRule type="cellIs" dxfId="22" priority="58" operator="equal">
      <formula>0</formula>
    </cfRule>
  </conditionalFormatting>
  <conditionalFormatting sqref="Y16">
    <cfRule type="cellIs" dxfId="21" priority="42" operator="equal">
      <formula>0</formula>
    </cfRule>
  </conditionalFormatting>
  <conditionalFormatting sqref="Y17">
    <cfRule type="cellIs" dxfId="20" priority="57" operator="equal">
      <formula>0</formula>
    </cfRule>
  </conditionalFormatting>
  <conditionalFormatting sqref="Y18">
    <cfRule type="cellIs" dxfId="19" priority="41" operator="equal">
      <formula>0</formula>
    </cfRule>
  </conditionalFormatting>
  <conditionalFormatting sqref="Y19">
    <cfRule type="cellIs" dxfId="18" priority="56" operator="equal">
      <formula>0</formula>
    </cfRule>
  </conditionalFormatting>
  <conditionalFormatting sqref="Y20">
    <cfRule type="cellIs" dxfId="17" priority="40" operator="equal">
      <formula>0</formula>
    </cfRule>
  </conditionalFormatting>
  <conditionalFormatting sqref="Y21">
    <cfRule type="cellIs" dxfId="16" priority="55" operator="equal">
      <formula>0</formula>
    </cfRule>
  </conditionalFormatting>
  <conditionalFormatting sqref="Y22">
    <cfRule type="cellIs" dxfId="15" priority="39" operator="equal">
      <formula>0</formula>
    </cfRule>
  </conditionalFormatting>
  <conditionalFormatting sqref="Y23">
    <cfRule type="cellIs" dxfId="14" priority="54" operator="equal">
      <formula>0</formula>
    </cfRule>
  </conditionalFormatting>
  <conditionalFormatting sqref="Y24">
    <cfRule type="cellIs" dxfId="13" priority="38" operator="equal">
      <formula>0</formula>
    </cfRule>
  </conditionalFormatting>
  <conditionalFormatting sqref="Y25">
    <cfRule type="cellIs" dxfId="12" priority="53" operator="equal">
      <formula>0</formula>
    </cfRule>
  </conditionalFormatting>
  <conditionalFormatting sqref="Y26">
    <cfRule type="cellIs" dxfId="11" priority="37" operator="equal">
      <formula>0</formula>
    </cfRule>
  </conditionalFormatting>
  <conditionalFormatting sqref="Y27">
    <cfRule type="cellIs" dxfId="10" priority="52" operator="equal">
      <formula>0</formula>
    </cfRule>
  </conditionalFormatting>
  <conditionalFormatting sqref="Y28">
    <cfRule type="cellIs" dxfId="9" priority="32" operator="equal">
      <formula>0</formula>
    </cfRule>
  </conditionalFormatting>
  <conditionalFormatting sqref="Y29">
    <cfRule type="cellIs" dxfId="8" priority="51" operator="equal">
      <formula>0</formula>
    </cfRule>
  </conditionalFormatting>
  <conditionalFormatting sqref="Y30">
    <cfRule type="cellIs" dxfId="7" priority="36" operator="equal">
      <formula>0</formula>
    </cfRule>
  </conditionalFormatting>
  <conditionalFormatting sqref="Y31">
    <cfRule type="cellIs" dxfId="6" priority="50" operator="equal">
      <formula>0</formula>
    </cfRule>
  </conditionalFormatting>
  <conditionalFormatting sqref="Y32">
    <cfRule type="cellIs" dxfId="5" priority="35" operator="equal">
      <formula>0</formula>
    </cfRule>
  </conditionalFormatting>
  <conditionalFormatting sqref="Y33">
    <cfRule type="cellIs" dxfId="4" priority="49" operator="equal">
      <formula>0</formula>
    </cfRule>
  </conditionalFormatting>
  <conditionalFormatting sqref="Y34">
    <cfRule type="cellIs" dxfId="3" priority="34" operator="equal">
      <formula>0</formula>
    </cfRule>
  </conditionalFormatting>
  <conditionalFormatting sqref="Y35">
    <cfRule type="cellIs" dxfId="2" priority="48" operator="equal">
      <formula>0</formula>
    </cfRule>
  </conditionalFormatting>
  <conditionalFormatting sqref="Y36">
    <cfRule type="cellIs" dxfId="1" priority="33" operator="equal">
      <formula>0</formula>
    </cfRule>
  </conditionalFormatting>
  <conditionalFormatting sqref="Y37">
    <cfRule type="cellIs" dxfId="0" priority="47" operator="equal">
      <formula>0</formula>
    </cfRule>
  </conditionalFormatting>
  <dataValidations count="3">
    <dataValidation allowBlank="1" showInputMessage="1" showErrorMessage="1" errorTitle="Verpflegungspauschale" error="Die Verpflegungspauschale entspricht 14,00€ oder 28,00€. Andere Eingaben sind nicht zulässig." promptTitle="Verpflegungspauschale" sqref="F7:F37 H7:H37" xr:uid="{00000000-0002-0000-0000-000000000000}"/>
    <dataValidation type="time" errorStyle="warning" allowBlank="1" showInputMessage="1" showErrorMessage="1" errorTitle="Zeitangaben" error="Bitte geben Sie die Zeit in dem Format XX:XX ein._x000a_Maximale Zeit ist von 00:00 bis 23:59 Uhr. Dies entspricht der Reisezeit eines Tages. " sqref="B7:B37" xr:uid="{00000000-0002-0000-0000-000001000000}">
      <formula1>0</formula1>
      <formula2>0.998611111111111</formula2>
    </dataValidation>
    <dataValidation type="time" errorStyle="warning" allowBlank="1" showInputMessage="1" showErrorMessage="1" errorTitle="Zeitangaben" error="Bitte geben Sie die Zeit in dem Format XX:XX ein._x000a_Maximale Zeit ist von 00:00 bis 23:59 Uhr. Dies entspricht der Reisezeit eines Tages. " sqref="C7:C37" xr:uid="{00000000-0002-0000-0000-000002000000}">
      <formula1>0.000694444444444444</formula1>
      <formula2>0.999305555555556</formula2>
    </dataValidation>
  </dataValidations>
  <printOptions horizontalCentered="1" verticalCentered="1"/>
  <pageMargins left="0" right="0" top="0.39370078740157483" bottom="0.19685039370078741" header="0.31496062992125984" footer="0.31496062992125984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ählen Sie &quot;JA&quot; oder &quot;NEIN&quot; aus. " xr:uid="{00000000-0002-0000-0000-000003000000}">
          <x14:formula1>
            <xm:f>'Dropdownliste '!$C$2:$C$3</xm:f>
          </x14:formula1>
          <xm:sqref>I7:K37 G7:G37</xm:sqref>
        </x14:dataValidation>
        <x14:dataValidation type="list" allowBlank="1" showInputMessage="1" showErrorMessage="1" errorTitle="Private Übernachtung" error="Fixer Betrag von 20 EUR" xr:uid="{00000000-0002-0000-0000-000004000000}">
          <x14:formula1>
            <xm:f>'Dropdownliste '!$E$1:$E$2</xm:f>
          </x14:formula1>
          <xm:sqref>R7:R37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indowProtection="1" workbookViewId="0">
      <selection activeCell="C6" sqref="C6"/>
    </sheetView>
  </sheetViews>
  <sheetFormatPr baseColWidth="10" defaultRowHeight="15"/>
  <cols>
    <col min="1" max="1" width="20.7109375" customWidth="1"/>
    <col min="3" max="3" width="21" customWidth="1"/>
  </cols>
  <sheetData>
    <row r="1" spans="1:5" ht="45">
      <c r="A1" s="3" t="s">
        <v>23</v>
      </c>
      <c r="C1" t="s">
        <v>4</v>
      </c>
    </row>
    <row r="2" spans="1:5">
      <c r="A2" s="5">
        <v>14</v>
      </c>
      <c r="C2" s="4" t="s">
        <v>35</v>
      </c>
      <c r="E2" s="6">
        <v>20</v>
      </c>
    </row>
    <row r="3" spans="1:5">
      <c r="A3" s="5">
        <v>28</v>
      </c>
      <c r="C3" s="4" t="s">
        <v>36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91586B748ACD4487D76C0572A285EE" ma:contentTypeVersion="13" ma:contentTypeDescription="Ein neues Dokument erstellen." ma:contentTypeScope="" ma:versionID="b5dc53924e02555732dceddd59c42f5c">
  <xsd:schema xmlns:xsd="http://www.w3.org/2001/XMLSchema" xmlns:xs="http://www.w3.org/2001/XMLSchema" xmlns:p="http://schemas.microsoft.com/office/2006/metadata/properties" xmlns:ns3="1e3236a3-a5f8-4a81-adda-4bb33a66512a" xmlns:ns4="b4d2afc6-5604-43c9-ab36-ccc3ed879859" targetNamespace="http://schemas.microsoft.com/office/2006/metadata/properties" ma:root="true" ma:fieldsID="a0debede42fb795f69e912091d4218bd" ns3:_="" ns4:_="">
    <xsd:import namespace="1e3236a3-a5f8-4a81-adda-4bb33a66512a"/>
    <xsd:import namespace="b4d2afc6-5604-43c9-ab36-ccc3ed8798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36a3-a5f8-4a81-adda-4bb33a665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2afc6-5604-43c9-ab36-ccc3ed879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3236a3-a5f8-4a81-adda-4bb33a66512a" xsi:nil="true"/>
  </documentManagement>
</p:properties>
</file>

<file path=customXml/itemProps1.xml><?xml version="1.0" encoding="utf-8"?>
<ds:datastoreItem xmlns:ds="http://schemas.openxmlformats.org/officeDocument/2006/customXml" ds:itemID="{785649D8-2D73-46A9-A1FC-95A17C0F6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36a3-a5f8-4a81-adda-4bb33a66512a"/>
    <ds:schemaRef ds:uri="b4d2afc6-5604-43c9-ab36-ccc3ed879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A3CA5-41C7-4916-A215-7EEA06B2B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325C1-BB8A-4627-896B-F8C90966DB00}">
  <ds:schemaRefs>
    <ds:schemaRef ds:uri="b4d2afc6-5604-43c9-ab36-ccc3ed8798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e3236a3-a5f8-4a81-adda-4bb33a66512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Dropdownliste </vt:lpstr>
      <vt:lpstr>Formular!Druckbereich</vt:lpstr>
    </vt:vector>
  </TitlesOfParts>
  <Company>dennree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 Michael</dc:creator>
  <cp:lastModifiedBy>Rittweg Stefanie</cp:lastModifiedBy>
  <cp:lastPrinted>2024-03-28T11:17:52Z</cp:lastPrinted>
  <dcterms:created xsi:type="dcterms:W3CDTF">2020-12-15T09:04:15Z</dcterms:created>
  <dcterms:modified xsi:type="dcterms:W3CDTF">2024-05-16T07:56:52Z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0x0101003791586B748ACD4487D76C0572A285EE</vt:lpwstr>
  </property>
</Properties>
</file>